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7590" firstSheet="14" activeTab="17"/>
  </bookViews>
  <sheets>
    <sheet name="Оп (оценки)" sheetId="1" r:id="rId1"/>
    <sheet name="ОП (итог)" sheetId="2" r:id="rId2"/>
    <sheet name="Техническое соло (оценки)" sheetId="22" r:id="rId3"/>
    <sheet name="Техническое соло (итог) " sheetId="21" r:id="rId4"/>
    <sheet name="Соло (оценки) 2001-2002" sheetId="12" r:id="rId5"/>
    <sheet name="Соло (оценки) 2003-2004" sheetId="3" r:id="rId6"/>
    <sheet name="Соло (оценки) 2005 и мл" sheetId="14" r:id="rId7"/>
    <sheet name="Соло ( итог) 2001-2002" sheetId="15" r:id="rId8"/>
    <sheet name="Соло ( итог) 2003-2004" sheetId="4" r:id="rId9"/>
    <sheet name="Соло ( итог) 2005 и мл" sheetId="16" r:id="rId10"/>
    <sheet name="Дуэты (оценки) 2001-2002" sheetId="5" r:id="rId11"/>
    <sheet name="Дуэты (оценки) 2003-2004" sheetId="17" r:id="rId12"/>
    <sheet name="Дуэты (оценки) 2005 и мл" sheetId="18" r:id="rId13"/>
    <sheet name="Дуэты ( итог) 2001-2002" sheetId="6" r:id="rId14"/>
    <sheet name="Дуэты ( итог) 2003-2004" sheetId="19" r:id="rId15"/>
    <sheet name="Дуэты ( итог) 2005 и мл" sheetId="20" r:id="rId16"/>
    <sheet name="Комби (оценки)" sheetId="9" r:id="rId17"/>
    <sheet name="Комби (итог) " sheetId="10" r:id="rId18"/>
    <sheet name="Титульный лист" sheetId="11" r:id="rId19"/>
  </sheets>
  <calcPr calcId="125725"/>
</workbook>
</file>

<file path=xl/calcChain.xml><?xml version="1.0" encoding="utf-8"?>
<calcChain xmlns="http://schemas.openxmlformats.org/spreadsheetml/2006/main">
  <c r="J26" i="1"/>
  <c r="J18"/>
  <c r="J17"/>
  <c r="J16"/>
  <c r="I11" i="22"/>
  <c r="J11" s="1"/>
  <c r="K11" s="1"/>
  <c r="L12" s="1"/>
  <c r="I12"/>
  <c r="J12" s="1"/>
  <c r="K12" s="1"/>
  <c r="I16"/>
  <c r="J16" s="1"/>
  <c r="K16" s="1"/>
  <c r="I17"/>
  <c r="J17"/>
  <c r="K17" s="1"/>
  <c r="I21"/>
  <c r="J21" s="1"/>
  <c r="K21" s="1"/>
  <c r="L22" s="1"/>
  <c r="I22"/>
  <c r="J22" s="1"/>
  <c r="K22" s="1"/>
  <c r="I26"/>
  <c r="J26" s="1"/>
  <c r="K26" s="1"/>
  <c r="I27"/>
  <c r="J27" s="1"/>
  <c r="K27" s="1"/>
  <c r="I31"/>
  <c r="J31" s="1"/>
  <c r="K31" s="1"/>
  <c r="I32"/>
  <c r="J32" s="1"/>
  <c r="K32" s="1"/>
  <c r="I36"/>
  <c r="J36" s="1"/>
  <c r="K36" s="1"/>
  <c r="I37"/>
  <c r="J37" s="1"/>
  <c r="K37" s="1"/>
  <c r="I41"/>
  <c r="J41" s="1"/>
  <c r="K41" s="1"/>
  <c r="I42"/>
  <c r="J42" s="1"/>
  <c r="K42" s="1"/>
  <c r="I46"/>
  <c r="J46" s="1"/>
  <c r="K46" s="1"/>
  <c r="I47"/>
  <c r="J47" s="1"/>
  <c r="K47" s="1"/>
  <c r="I51"/>
  <c r="J51" s="1"/>
  <c r="K51" s="1"/>
  <c r="I52"/>
  <c r="J52" s="1"/>
  <c r="K52" s="1"/>
  <c r="I56"/>
  <c r="J56" s="1"/>
  <c r="K56" s="1"/>
  <c r="I57"/>
  <c r="J57" s="1"/>
  <c r="K57" s="1"/>
  <c r="I61"/>
  <c r="J61" s="1"/>
  <c r="K61" s="1"/>
  <c r="I62"/>
  <c r="J62" s="1"/>
  <c r="K62" s="1"/>
  <c r="I66"/>
  <c r="J66" s="1"/>
  <c r="K66" s="1"/>
  <c r="I67"/>
  <c r="J67" s="1"/>
  <c r="K67" s="1"/>
  <c r="L67" s="1"/>
  <c r="I71"/>
  <c r="J71"/>
  <c r="K71" s="1"/>
  <c r="I72"/>
  <c r="J72" s="1"/>
  <c r="K72"/>
  <c r="I76"/>
  <c r="J76" s="1"/>
  <c r="K76"/>
  <c r="I77"/>
  <c r="J77"/>
  <c r="K77" s="1"/>
  <c r="I81"/>
  <c r="J81"/>
  <c r="K81" s="1"/>
  <c r="I82"/>
  <c r="J82" s="1"/>
  <c r="K82" s="1"/>
  <c r="I86"/>
  <c r="J86" s="1"/>
  <c r="K86" s="1"/>
  <c r="I87"/>
  <c r="J87"/>
  <c r="K87" s="1"/>
  <c r="I91"/>
  <c r="J91"/>
  <c r="K91" s="1"/>
  <c r="I92"/>
  <c r="J92" s="1"/>
  <c r="K92"/>
  <c r="I96"/>
  <c r="J96" s="1"/>
  <c r="K96"/>
  <c r="I97"/>
  <c r="J97"/>
  <c r="K97" s="1"/>
  <c r="I101"/>
  <c r="J101"/>
  <c r="K101" s="1"/>
  <c r="I102"/>
  <c r="J102" s="1"/>
  <c r="K102" s="1"/>
  <c r="I106"/>
  <c r="J106" s="1"/>
  <c r="K106" s="1"/>
  <c r="L107" s="1"/>
  <c r="I107"/>
  <c r="J107"/>
  <c r="K107" s="1"/>
  <c r="I111"/>
  <c r="J111" s="1"/>
  <c r="K111" s="1"/>
  <c r="I112"/>
  <c r="J112" s="1"/>
  <c r="K112" s="1"/>
  <c r="I116"/>
  <c r="J116" s="1"/>
  <c r="K116" s="1"/>
  <c r="I117"/>
  <c r="J117" s="1"/>
  <c r="K117" s="1"/>
  <c r="I121"/>
  <c r="J121" s="1"/>
  <c r="K121" s="1"/>
  <c r="I122"/>
  <c r="J122" s="1"/>
  <c r="K122" s="1"/>
  <c r="I126"/>
  <c r="J126" s="1"/>
  <c r="K126" s="1"/>
  <c r="I127"/>
  <c r="J127" s="1"/>
  <c r="K127" s="1"/>
  <c r="I131"/>
  <c r="J131" s="1"/>
  <c r="K131" s="1"/>
  <c r="I132"/>
  <c r="J132" s="1"/>
  <c r="K132" s="1"/>
  <c r="I136"/>
  <c r="J136" s="1"/>
  <c r="K136" s="1"/>
  <c r="I137"/>
  <c r="J137" s="1"/>
  <c r="K137" s="1"/>
  <c r="I141"/>
  <c r="J141" s="1"/>
  <c r="K141" s="1"/>
  <c r="I142"/>
  <c r="J142" s="1"/>
  <c r="K142" s="1"/>
  <c r="I146"/>
  <c r="J146" s="1"/>
  <c r="K146" s="1"/>
  <c r="I147"/>
  <c r="J147" s="1"/>
  <c r="K147" s="1"/>
  <c r="L147" s="1"/>
  <c r="I151"/>
  <c r="J151"/>
  <c r="K151" s="1"/>
  <c r="I152"/>
  <c r="J152" s="1"/>
  <c r="K152"/>
  <c r="I156"/>
  <c r="J156" s="1"/>
  <c r="K156"/>
  <c r="I157"/>
  <c r="J157"/>
  <c r="K157" s="1"/>
  <c r="I161"/>
  <c r="J161"/>
  <c r="K161" s="1"/>
  <c r="I162"/>
  <c r="J162" s="1"/>
  <c r="K162" s="1"/>
  <c r="I166"/>
  <c r="J166" s="1"/>
  <c r="K166" s="1"/>
  <c r="I167"/>
  <c r="J167"/>
  <c r="K167" s="1"/>
  <c r="I171"/>
  <c r="J171"/>
  <c r="K171" s="1"/>
  <c r="I172"/>
  <c r="J172" s="1"/>
  <c r="K172"/>
  <c r="I176"/>
  <c r="J176" s="1"/>
  <c r="K176"/>
  <c r="I177"/>
  <c r="J177"/>
  <c r="K177" s="1"/>
  <c r="I181"/>
  <c r="J181" s="1"/>
  <c r="K181" s="1"/>
  <c r="I182"/>
  <c r="J182" s="1"/>
  <c r="K182" s="1"/>
  <c r="I186"/>
  <c r="J186" s="1"/>
  <c r="K186" s="1"/>
  <c r="I187"/>
  <c r="J187" s="1"/>
  <c r="K187" s="1"/>
  <c r="I191"/>
  <c r="J191" s="1"/>
  <c r="K191" s="1"/>
  <c r="L192" s="1"/>
  <c r="I192"/>
  <c r="J192" s="1"/>
  <c r="K192" s="1"/>
  <c r="I196"/>
  <c r="J196" s="1"/>
  <c r="K196" s="1"/>
  <c r="I197"/>
  <c r="J197" s="1"/>
  <c r="K197" s="1"/>
  <c r="I201"/>
  <c r="J201" s="1"/>
  <c r="K201" s="1"/>
  <c r="I202"/>
  <c r="J202" s="1"/>
  <c r="K202" s="1"/>
  <c r="I206"/>
  <c r="J206" s="1"/>
  <c r="K206" s="1"/>
  <c r="I207"/>
  <c r="J207" s="1"/>
  <c r="K207" s="1"/>
  <c r="I211"/>
  <c r="J211" s="1"/>
  <c r="K211" s="1"/>
  <c r="L212" s="1"/>
  <c r="I212"/>
  <c r="J212" s="1"/>
  <c r="K212" s="1"/>
  <c r="I216"/>
  <c r="J216" s="1"/>
  <c r="K216" s="1"/>
  <c r="I217"/>
  <c r="J217" s="1"/>
  <c r="K217" s="1"/>
  <c r="I221"/>
  <c r="J221" s="1"/>
  <c r="K221" s="1"/>
  <c r="I222"/>
  <c r="J222" s="1"/>
  <c r="K222" s="1"/>
  <c r="I226"/>
  <c r="J226" s="1"/>
  <c r="K226" s="1"/>
  <c r="I227"/>
  <c r="J227" s="1"/>
  <c r="K227" s="1"/>
  <c r="I231"/>
  <c r="J231" s="1"/>
  <c r="K231" s="1"/>
  <c r="L232" s="1"/>
  <c r="I232"/>
  <c r="J232" s="1"/>
  <c r="K232" s="1"/>
  <c r="I236"/>
  <c r="J236" s="1"/>
  <c r="K236" s="1"/>
  <c r="I237"/>
  <c r="J237" s="1"/>
  <c r="K237" s="1"/>
  <c r="I241"/>
  <c r="J241" s="1"/>
  <c r="K241" s="1"/>
  <c r="I242"/>
  <c r="J242" s="1"/>
  <c r="K242" s="1"/>
  <c r="I246"/>
  <c r="J246" s="1"/>
  <c r="K246" s="1"/>
  <c r="I247"/>
  <c r="J247" s="1"/>
  <c r="K247" s="1"/>
  <c r="I251"/>
  <c r="J251" s="1"/>
  <c r="K251" s="1"/>
  <c r="L252" s="1"/>
  <c r="I252"/>
  <c r="J252" s="1"/>
  <c r="K252" s="1"/>
  <c r="I256"/>
  <c r="J256" s="1"/>
  <c r="K256" s="1"/>
  <c r="I257"/>
  <c r="J257" s="1"/>
  <c r="K257" s="1"/>
  <c r="I261"/>
  <c r="J261" s="1"/>
  <c r="K261" s="1"/>
  <c r="I262"/>
  <c r="J262" s="1"/>
  <c r="K262" s="1"/>
  <c r="I266"/>
  <c r="J266" s="1"/>
  <c r="K266" s="1"/>
  <c r="I267"/>
  <c r="J267" s="1"/>
  <c r="K267" s="1"/>
  <c r="I271"/>
  <c r="J271" s="1"/>
  <c r="K271" s="1"/>
  <c r="L272" s="1"/>
  <c r="I272"/>
  <c r="J272" s="1"/>
  <c r="K272" s="1"/>
  <c r="I276"/>
  <c r="J276" s="1"/>
  <c r="K276" s="1"/>
  <c r="I277"/>
  <c r="J277" s="1"/>
  <c r="K277" s="1"/>
  <c r="I281"/>
  <c r="J281" s="1"/>
  <c r="K281" s="1"/>
  <c r="I282"/>
  <c r="J282" s="1"/>
  <c r="K282" s="1"/>
  <c r="I286"/>
  <c r="J286" s="1"/>
  <c r="K286" s="1"/>
  <c r="I287"/>
  <c r="J287" s="1"/>
  <c r="K287" s="1"/>
  <c r="I291"/>
  <c r="J291" s="1"/>
  <c r="K291" s="1"/>
  <c r="I292"/>
  <c r="J292" s="1"/>
  <c r="K292" s="1"/>
  <c r="I296"/>
  <c r="J296" s="1"/>
  <c r="K296" s="1"/>
  <c r="L297" s="1"/>
  <c r="I297"/>
  <c r="J297" s="1"/>
  <c r="K297" s="1"/>
  <c r="I301"/>
  <c r="J301" s="1"/>
  <c r="K301" s="1"/>
  <c r="I302"/>
  <c r="J302" s="1"/>
  <c r="K302" s="1"/>
  <c r="I306"/>
  <c r="J306" s="1"/>
  <c r="K306" s="1"/>
  <c r="L307" s="1"/>
  <c r="I307"/>
  <c r="J307" s="1"/>
  <c r="K307" s="1"/>
  <c r="I311"/>
  <c r="J311" s="1"/>
  <c r="K311" s="1"/>
  <c r="I312"/>
  <c r="J312" s="1"/>
  <c r="K312" s="1"/>
  <c r="I316"/>
  <c r="J316" s="1"/>
  <c r="K316" s="1"/>
  <c r="L317" s="1"/>
  <c r="I317"/>
  <c r="J317" s="1"/>
  <c r="K317" s="1"/>
  <c r="I321"/>
  <c r="J321" s="1"/>
  <c r="K321" s="1"/>
  <c r="I322"/>
  <c r="J322" s="1"/>
  <c r="K322" s="1"/>
  <c r="I326"/>
  <c r="J326" s="1"/>
  <c r="K326" s="1"/>
  <c r="L327" s="1"/>
  <c r="I327"/>
  <c r="J327" s="1"/>
  <c r="K327" s="1"/>
  <c r="I331"/>
  <c r="J331" s="1"/>
  <c r="K331" s="1"/>
  <c r="I332"/>
  <c r="J332" s="1"/>
  <c r="K332" s="1"/>
  <c r="I336"/>
  <c r="J336" s="1"/>
  <c r="K336" s="1"/>
  <c r="L337" s="1"/>
  <c r="I337"/>
  <c r="J337" s="1"/>
  <c r="K337" s="1"/>
  <c r="I341"/>
  <c r="J341" s="1"/>
  <c r="K341" s="1"/>
  <c r="I342"/>
  <c r="J342" s="1"/>
  <c r="K342" s="1"/>
  <c r="I346"/>
  <c r="J346" s="1"/>
  <c r="K346" s="1"/>
  <c r="L347" s="1"/>
  <c r="I347"/>
  <c r="J347" s="1"/>
  <c r="K347" s="1"/>
  <c r="I351"/>
  <c r="J351" s="1"/>
  <c r="K351" s="1"/>
  <c r="I352"/>
  <c r="J352" s="1"/>
  <c r="K352" s="1"/>
  <c r="I356"/>
  <c r="J356" s="1"/>
  <c r="K356" s="1"/>
  <c r="L357" s="1"/>
  <c r="I357"/>
  <c r="J357" s="1"/>
  <c r="K357" s="1"/>
  <c r="I361"/>
  <c r="J361" s="1"/>
  <c r="K361" s="1"/>
  <c r="I362"/>
  <c r="J362" s="1"/>
  <c r="K362" s="1"/>
  <c r="I366"/>
  <c r="J366" s="1"/>
  <c r="K366" s="1"/>
  <c r="L367" s="1"/>
  <c r="I367"/>
  <c r="J367" s="1"/>
  <c r="K367" s="1"/>
  <c r="I371"/>
  <c r="J371" s="1"/>
  <c r="K371" s="1"/>
  <c r="I372"/>
  <c r="J372"/>
  <c r="K372" s="1"/>
  <c r="I376"/>
  <c r="J376"/>
  <c r="K376" s="1"/>
  <c r="L377" s="1"/>
  <c r="I377"/>
  <c r="J377" s="1"/>
  <c r="K377" s="1"/>
  <c r="I381"/>
  <c r="J381" s="1"/>
  <c r="K381" s="1"/>
  <c r="I382"/>
  <c r="J382"/>
  <c r="K382" s="1"/>
  <c r="I386"/>
  <c r="J386"/>
  <c r="K386" s="1"/>
  <c r="L387" s="1"/>
  <c r="I387"/>
  <c r="J387" s="1"/>
  <c r="K387" s="1"/>
  <c r="I391"/>
  <c r="J391" s="1"/>
  <c r="K391" s="1"/>
  <c r="I392"/>
  <c r="J392"/>
  <c r="K392" s="1"/>
  <c r="I396"/>
  <c r="J396"/>
  <c r="K396" s="1"/>
  <c r="L397" s="1"/>
  <c r="I397"/>
  <c r="J397" s="1"/>
  <c r="K397" s="1"/>
  <c r="I401"/>
  <c r="J401" s="1"/>
  <c r="K401" s="1"/>
  <c r="I402"/>
  <c r="J402"/>
  <c r="K402" s="1"/>
  <c r="L292" l="1"/>
  <c r="L167"/>
  <c r="L87"/>
  <c r="L282"/>
  <c r="L262"/>
  <c r="L242"/>
  <c r="L222"/>
  <c r="L202"/>
  <c r="L182"/>
  <c r="L127"/>
  <c r="L47"/>
  <c r="L402"/>
  <c r="L392"/>
  <c r="L382"/>
  <c r="L372"/>
  <c r="L362"/>
  <c r="L352"/>
  <c r="L342"/>
  <c r="L332"/>
  <c r="L322"/>
  <c r="L312"/>
  <c r="L302"/>
  <c r="L287"/>
  <c r="L267"/>
  <c r="L247"/>
  <c r="L227"/>
  <c r="L207"/>
  <c r="L187"/>
  <c r="L157"/>
  <c r="L152"/>
  <c r="L117"/>
  <c r="L112"/>
  <c r="L77"/>
  <c r="L72"/>
  <c r="L37"/>
  <c r="L32"/>
  <c r="L27"/>
  <c r="L17"/>
  <c r="L277"/>
  <c r="L257"/>
  <c r="L237"/>
  <c r="L217"/>
  <c r="L197"/>
  <c r="L177"/>
  <c r="L172"/>
  <c r="L137"/>
  <c r="L132"/>
  <c r="L97"/>
  <c r="L92"/>
  <c r="L57"/>
  <c r="L52"/>
  <c r="L162"/>
  <c r="L142"/>
  <c r="L122"/>
  <c r="L102"/>
  <c r="L82"/>
  <c r="L62"/>
  <c r="L42"/>
  <c r="J608" i="1"/>
  <c r="J480"/>
  <c r="J216"/>
  <c r="J197"/>
  <c r="J127"/>
  <c r="K127" s="1"/>
  <c r="K178" i="18"/>
  <c r="M178" s="1"/>
  <c r="K177"/>
  <c r="M177" s="1"/>
  <c r="K176"/>
  <c r="M176" s="1"/>
  <c r="K174"/>
  <c r="M174" s="1"/>
  <c r="K173"/>
  <c r="M173" s="1"/>
  <c r="K172"/>
  <c r="M172" s="1"/>
  <c r="N171" s="1"/>
  <c r="K170"/>
  <c r="M170" s="1"/>
  <c r="K169"/>
  <c r="M169" s="1"/>
  <c r="K168"/>
  <c r="M168" s="1"/>
  <c r="K166"/>
  <c r="M166" s="1"/>
  <c r="K165"/>
  <c r="M165" s="1"/>
  <c r="K164"/>
  <c r="M164" s="1"/>
  <c r="N163" s="1"/>
  <c r="K162"/>
  <c r="M162" s="1"/>
  <c r="K161"/>
  <c r="M161" s="1"/>
  <c r="K160"/>
  <c r="M160" s="1"/>
  <c r="K158"/>
  <c r="M158" s="1"/>
  <c r="K157"/>
  <c r="M157" s="1"/>
  <c r="K156"/>
  <c r="M156" s="1"/>
  <c r="N155" s="1"/>
  <c r="K154"/>
  <c r="M154" s="1"/>
  <c r="K153"/>
  <c r="M153" s="1"/>
  <c r="K152"/>
  <c r="M152" s="1"/>
  <c r="K150"/>
  <c r="M150" s="1"/>
  <c r="K149"/>
  <c r="M149" s="1"/>
  <c r="K148"/>
  <c r="M148" s="1"/>
  <c r="N147" s="1"/>
  <c r="K146"/>
  <c r="M146" s="1"/>
  <c r="K145"/>
  <c r="M145" s="1"/>
  <c r="K144"/>
  <c r="M144" s="1"/>
  <c r="K142"/>
  <c r="M142" s="1"/>
  <c r="K141"/>
  <c r="M141" s="1"/>
  <c r="K140"/>
  <c r="M140" s="1"/>
  <c r="N139" s="1"/>
  <c r="K138"/>
  <c r="M138" s="1"/>
  <c r="K137"/>
  <c r="M137" s="1"/>
  <c r="K136"/>
  <c r="M136" s="1"/>
  <c r="K134"/>
  <c r="M134" s="1"/>
  <c r="K133"/>
  <c r="M133" s="1"/>
  <c r="K132"/>
  <c r="M132" s="1"/>
  <c r="N131" s="1"/>
  <c r="K130"/>
  <c r="M130" s="1"/>
  <c r="K129"/>
  <c r="M129" s="1"/>
  <c r="K128"/>
  <c r="M128" s="1"/>
  <c r="K126"/>
  <c r="M126" s="1"/>
  <c r="K125"/>
  <c r="M125" s="1"/>
  <c r="K124"/>
  <c r="M124" s="1"/>
  <c r="N123" s="1"/>
  <c r="K122"/>
  <c r="M122" s="1"/>
  <c r="K121"/>
  <c r="M121" s="1"/>
  <c r="K120"/>
  <c r="M120" s="1"/>
  <c r="K118"/>
  <c r="M118" s="1"/>
  <c r="K117"/>
  <c r="M117" s="1"/>
  <c r="K116"/>
  <c r="M116" s="1"/>
  <c r="N115" s="1"/>
  <c r="K114"/>
  <c r="M114" s="1"/>
  <c r="K113"/>
  <c r="M113" s="1"/>
  <c r="K112"/>
  <c r="M112" s="1"/>
  <c r="K110"/>
  <c r="M110" s="1"/>
  <c r="K109"/>
  <c r="M109" s="1"/>
  <c r="K108"/>
  <c r="M108" s="1"/>
  <c r="N107" s="1"/>
  <c r="K106"/>
  <c r="M106" s="1"/>
  <c r="K105"/>
  <c r="M105" s="1"/>
  <c r="K104"/>
  <c r="M104" s="1"/>
  <c r="K102"/>
  <c r="M102" s="1"/>
  <c r="K101"/>
  <c r="M101" s="1"/>
  <c r="K100"/>
  <c r="M100" s="1"/>
  <c r="N99" s="1"/>
  <c r="K98"/>
  <c r="M98" s="1"/>
  <c r="K97"/>
  <c r="M97" s="1"/>
  <c r="K96"/>
  <c r="M96" s="1"/>
  <c r="K94"/>
  <c r="M94" s="1"/>
  <c r="K93"/>
  <c r="M93" s="1"/>
  <c r="K92"/>
  <c r="M92" s="1"/>
  <c r="N91" s="1"/>
  <c r="K90"/>
  <c r="M90" s="1"/>
  <c r="K89"/>
  <c r="M89" s="1"/>
  <c r="K88"/>
  <c r="M88" s="1"/>
  <c r="K86"/>
  <c r="M86" s="1"/>
  <c r="K85"/>
  <c r="M85" s="1"/>
  <c r="K84"/>
  <c r="M84" s="1"/>
  <c r="K83"/>
  <c r="A83"/>
  <c r="A91" s="1"/>
  <c r="A99" s="1"/>
  <c r="A107" s="1"/>
  <c r="A115" s="1"/>
  <c r="A123" s="1"/>
  <c r="A131" s="1"/>
  <c r="A139" s="1"/>
  <c r="A147" s="1"/>
  <c r="A155" s="1"/>
  <c r="A163" s="1"/>
  <c r="A171" s="1"/>
  <c r="M82"/>
  <c r="K82"/>
  <c r="M81"/>
  <c r="K81"/>
  <c r="M80"/>
  <c r="K80"/>
  <c r="M78"/>
  <c r="K78"/>
  <c r="M77"/>
  <c r="K77"/>
  <c r="M76"/>
  <c r="K76"/>
  <c r="N75"/>
  <c r="K74"/>
  <c r="M74" s="1"/>
  <c r="K73"/>
  <c r="M73" s="1"/>
  <c r="K72"/>
  <c r="M72" s="1"/>
  <c r="K70"/>
  <c r="M70" s="1"/>
  <c r="K69"/>
  <c r="M69" s="1"/>
  <c r="K68"/>
  <c r="M68" s="1"/>
  <c r="N67" s="1"/>
  <c r="K66"/>
  <c r="M66" s="1"/>
  <c r="K65"/>
  <c r="M65" s="1"/>
  <c r="K64"/>
  <c r="M64" s="1"/>
  <c r="K62"/>
  <c r="M62" s="1"/>
  <c r="K61"/>
  <c r="M61" s="1"/>
  <c r="K60"/>
  <c r="M60" s="1"/>
  <c r="N59" s="1"/>
  <c r="K58"/>
  <c r="M58" s="1"/>
  <c r="K57"/>
  <c r="M57" s="1"/>
  <c r="K56"/>
  <c r="M56" s="1"/>
  <c r="K55"/>
  <c r="K54"/>
  <c r="M54" s="1"/>
  <c r="K53"/>
  <c r="M53" s="1"/>
  <c r="K52"/>
  <c r="M52" s="1"/>
  <c r="K50"/>
  <c r="M50" s="1"/>
  <c r="K49"/>
  <c r="M49" s="1"/>
  <c r="K48"/>
  <c r="M48" s="1"/>
  <c r="K46"/>
  <c r="M46" s="1"/>
  <c r="K45"/>
  <c r="M45" s="1"/>
  <c r="K44"/>
  <c r="M44" s="1"/>
  <c r="N43" s="1"/>
  <c r="M42"/>
  <c r="K42"/>
  <c r="M41"/>
  <c r="K41"/>
  <c r="M40"/>
  <c r="K40"/>
  <c r="M38"/>
  <c r="K38"/>
  <c r="M37"/>
  <c r="K37"/>
  <c r="M36"/>
  <c r="K36"/>
  <c r="N35"/>
  <c r="K34"/>
  <c r="M34" s="1"/>
  <c r="K33"/>
  <c r="M33" s="1"/>
  <c r="K32"/>
  <c r="M32" s="1"/>
  <c r="K30"/>
  <c r="M30" s="1"/>
  <c r="K29"/>
  <c r="M29" s="1"/>
  <c r="K28"/>
  <c r="M28" s="1"/>
  <c r="K26"/>
  <c r="M26" s="1"/>
  <c r="K25"/>
  <c r="M25" s="1"/>
  <c r="K24"/>
  <c r="M24" s="1"/>
  <c r="K22"/>
  <c r="M22" s="1"/>
  <c r="K21"/>
  <c r="M21" s="1"/>
  <c r="K20"/>
  <c r="M20" s="1"/>
  <c r="A19"/>
  <c r="A27" s="1"/>
  <c r="A35" s="1"/>
  <c r="A43" s="1"/>
  <c r="A51" s="1"/>
  <c r="A59" s="1"/>
  <c r="A67" s="1"/>
  <c r="K18"/>
  <c r="M18" s="1"/>
  <c r="K17"/>
  <c r="M17" s="1"/>
  <c r="K16"/>
  <c r="M16" s="1"/>
  <c r="K14"/>
  <c r="M14" s="1"/>
  <c r="K13"/>
  <c r="M13" s="1"/>
  <c r="K12"/>
  <c r="M12" s="1"/>
  <c r="K178" i="17"/>
  <c r="M178" s="1"/>
  <c r="K177"/>
  <c r="M177" s="1"/>
  <c r="K176"/>
  <c r="M176" s="1"/>
  <c r="K174"/>
  <c r="M174" s="1"/>
  <c r="K173"/>
  <c r="M173" s="1"/>
  <c r="K172"/>
  <c r="M172" s="1"/>
  <c r="K170"/>
  <c r="M170" s="1"/>
  <c r="K169"/>
  <c r="M169" s="1"/>
  <c r="K168"/>
  <c r="M168" s="1"/>
  <c r="K166"/>
  <c r="M166" s="1"/>
  <c r="K165"/>
  <c r="M165" s="1"/>
  <c r="K164"/>
  <c r="M164" s="1"/>
  <c r="K162"/>
  <c r="M162" s="1"/>
  <c r="K161"/>
  <c r="M161" s="1"/>
  <c r="K160"/>
  <c r="M160" s="1"/>
  <c r="K158"/>
  <c r="M158" s="1"/>
  <c r="K157"/>
  <c r="M157" s="1"/>
  <c r="K156"/>
  <c r="M156" s="1"/>
  <c r="K154"/>
  <c r="M154" s="1"/>
  <c r="K153"/>
  <c r="M153" s="1"/>
  <c r="K152"/>
  <c r="M152" s="1"/>
  <c r="K150"/>
  <c r="M150" s="1"/>
  <c r="K149"/>
  <c r="M149" s="1"/>
  <c r="K148"/>
  <c r="M148" s="1"/>
  <c r="K146"/>
  <c r="M146" s="1"/>
  <c r="K145"/>
  <c r="M145" s="1"/>
  <c r="K144"/>
  <c r="M144" s="1"/>
  <c r="K142"/>
  <c r="M142" s="1"/>
  <c r="K141"/>
  <c r="M141" s="1"/>
  <c r="K140"/>
  <c r="M140" s="1"/>
  <c r="K138"/>
  <c r="M138" s="1"/>
  <c r="K137"/>
  <c r="M137" s="1"/>
  <c r="K136"/>
  <c r="M136" s="1"/>
  <c r="K134"/>
  <c r="M134" s="1"/>
  <c r="K133"/>
  <c r="M133" s="1"/>
  <c r="K132"/>
  <c r="M132" s="1"/>
  <c r="K130"/>
  <c r="M130" s="1"/>
  <c r="K129"/>
  <c r="M129" s="1"/>
  <c r="K128"/>
  <c r="M128" s="1"/>
  <c r="K126"/>
  <c r="M126" s="1"/>
  <c r="K125"/>
  <c r="M125" s="1"/>
  <c r="K124"/>
  <c r="M124" s="1"/>
  <c r="K122"/>
  <c r="M122" s="1"/>
  <c r="K121"/>
  <c r="M121" s="1"/>
  <c r="K120"/>
  <c r="M120" s="1"/>
  <c r="K118"/>
  <c r="M118" s="1"/>
  <c r="K117"/>
  <c r="M117" s="1"/>
  <c r="K116"/>
  <c r="M116" s="1"/>
  <c r="K114"/>
  <c r="M114" s="1"/>
  <c r="K113"/>
  <c r="M113" s="1"/>
  <c r="K112"/>
  <c r="M112" s="1"/>
  <c r="K110"/>
  <c r="M110" s="1"/>
  <c r="K109"/>
  <c r="M109" s="1"/>
  <c r="K108"/>
  <c r="M108" s="1"/>
  <c r="K106"/>
  <c r="M106" s="1"/>
  <c r="K105"/>
  <c r="M105" s="1"/>
  <c r="K104"/>
  <c r="M104" s="1"/>
  <c r="K102"/>
  <c r="M102" s="1"/>
  <c r="K101"/>
  <c r="M101" s="1"/>
  <c r="K100"/>
  <c r="M100" s="1"/>
  <c r="K98"/>
  <c r="M98" s="1"/>
  <c r="K97"/>
  <c r="M97" s="1"/>
  <c r="K96"/>
  <c r="M96" s="1"/>
  <c r="K94"/>
  <c r="M94" s="1"/>
  <c r="K93"/>
  <c r="M93" s="1"/>
  <c r="K92"/>
  <c r="M92" s="1"/>
  <c r="K90"/>
  <c r="M90" s="1"/>
  <c r="K89"/>
  <c r="M89" s="1"/>
  <c r="K88"/>
  <c r="M88" s="1"/>
  <c r="K86"/>
  <c r="M86" s="1"/>
  <c r="K85"/>
  <c r="M85" s="1"/>
  <c r="K84"/>
  <c r="M84" s="1"/>
  <c r="K83"/>
  <c r="A83"/>
  <c r="A91" s="1"/>
  <c r="A99" s="1"/>
  <c r="A107" s="1"/>
  <c r="A115" s="1"/>
  <c r="A123" s="1"/>
  <c r="A131" s="1"/>
  <c r="A139" s="1"/>
  <c r="A147" s="1"/>
  <c r="A155" s="1"/>
  <c r="A163" s="1"/>
  <c r="A171" s="1"/>
  <c r="K82"/>
  <c r="M82" s="1"/>
  <c r="K81"/>
  <c r="M81" s="1"/>
  <c r="K80"/>
  <c r="M80" s="1"/>
  <c r="K78"/>
  <c r="M78" s="1"/>
  <c r="K77"/>
  <c r="M77" s="1"/>
  <c r="K76"/>
  <c r="M76" s="1"/>
  <c r="K74"/>
  <c r="M74" s="1"/>
  <c r="K73"/>
  <c r="M73" s="1"/>
  <c r="K72"/>
  <c r="M72" s="1"/>
  <c r="K70"/>
  <c r="M70" s="1"/>
  <c r="K69"/>
  <c r="M69" s="1"/>
  <c r="K68"/>
  <c r="M68" s="1"/>
  <c r="K66"/>
  <c r="M66" s="1"/>
  <c r="K65"/>
  <c r="M65" s="1"/>
  <c r="K64"/>
  <c r="M64" s="1"/>
  <c r="K62"/>
  <c r="M62" s="1"/>
  <c r="K61"/>
  <c r="M61" s="1"/>
  <c r="K60"/>
  <c r="M60" s="1"/>
  <c r="K58"/>
  <c r="M58" s="1"/>
  <c r="K57"/>
  <c r="M57" s="1"/>
  <c r="K56"/>
  <c r="M56" s="1"/>
  <c r="K55"/>
  <c r="K54"/>
  <c r="M54" s="1"/>
  <c r="K53"/>
  <c r="M53" s="1"/>
  <c r="K52"/>
  <c r="M52" s="1"/>
  <c r="K50"/>
  <c r="M50" s="1"/>
  <c r="K49"/>
  <c r="M49" s="1"/>
  <c r="K48"/>
  <c r="M48" s="1"/>
  <c r="K46"/>
  <c r="M46" s="1"/>
  <c r="K45"/>
  <c r="M45" s="1"/>
  <c r="K44"/>
  <c r="M44" s="1"/>
  <c r="K42"/>
  <c r="M42" s="1"/>
  <c r="K41"/>
  <c r="M41" s="1"/>
  <c r="K40"/>
  <c r="M40" s="1"/>
  <c r="K38"/>
  <c r="M38" s="1"/>
  <c r="K37"/>
  <c r="M37" s="1"/>
  <c r="K36"/>
  <c r="M36" s="1"/>
  <c r="K34"/>
  <c r="M34" s="1"/>
  <c r="K33"/>
  <c r="M33" s="1"/>
  <c r="K32"/>
  <c r="M32" s="1"/>
  <c r="K30"/>
  <c r="M30" s="1"/>
  <c r="K29"/>
  <c r="M29" s="1"/>
  <c r="K28"/>
  <c r="M28" s="1"/>
  <c r="K26"/>
  <c r="M26" s="1"/>
  <c r="K25"/>
  <c r="M25" s="1"/>
  <c r="K24"/>
  <c r="M24" s="1"/>
  <c r="K22"/>
  <c r="M22" s="1"/>
  <c r="K21"/>
  <c r="M21" s="1"/>
  <c r="K20"/>
  <c r="M20" s="1"/>
  <c r="A19"/>
  <c r="A27" s="1"/>
  <c r="A35" s="1"/>
  <c r="A43" s="1"/>
  <c r="A51" s="1"/>
  <c r="A59" s="1"/>
  <c r="A67" s="1"/>
  <c r="K18"/>
  <c r="M18" s="1"/>
  <c r="K17"/>
  <c r="M17" s="1"/>
  <c r="K16"/>
  <c r="M16" s="1"/>
  <c r="K14"/>
  <c r="M14" s="1"/>
  <c r="K13"/>
  <c r="M13" s="1"/>
  <c r="K12"/>
  <c r="M12" s="1"/>
  <c r="K53" i="14"/>
  <c r="M53" s="1"/>
  <c r="K52"/>
  <c r="M52" s="1"/>
  <c r="K51"/>
  <c r="M51" s="1"/>
  <c r="K49"/>
  <c r="M49" s="1"/>
  <c r="K48"/>
  <c r="M48" s="1"/>
  <c r="K47"/>
  <c r="M47" s="1"/>
  <c r="K46"/>
  <c r="K45"/>
  <c r="M45" s="1"/>
  <c r="K44"/>
  <c r="M44" s="1"/>
  <c r="K43"/>
  <c r="M43" s="1"/>
  <c r="K41"/>
  <c r="M41" s="1"/>
  <c r="K40"/>
  <c r="M40" s="1"/>
  <c r="K39"/>
  <c r="M39" s="1"/>
  <c r="K38"/>
  <c r="K37"/>
  <c r="M37" s="1"/>
  <c r="K36"/>
  <c r="M36" s="1"/>
  <c r="K35"/>
  <c r="M35" s="1"/>
  <c r="K33"/>
  <c r="M33" s="1"/>
  <c r="K32"/>
  <c r="M32" s="1"/>
  <c r="K31"/>
  <c r="M31" s="1"/>
  <c r="N30" s="1"/>
  <c r="K30"/>
  <c r="K29"/>
  <c r="M29" s="1"/>
  <c r="K28"/>
  <c r="M28" s="1"/>
  <c r="K27"/>
  <c r="M27" s="1"/>
  <c r="K25"/>
  <c r="M25" s="1"/>
  <c r="K24"/>
  <c r="M24" s="1"/>
  <c r="K23"/>
  <c r="M23" s="1"/>
  <c r="N22" s="1"/>
  <c r="K22"/>
  <c r="A22"/>
  <c r="A30" s="1"/>
  <c r="A38" s="1"/>
  <c r="A46" s="1"/>
  <c r="K21"/>
  <c r="M21" s="1"/>
  <c r="K20"/>
  <c r="M20" s="1"/>
  <c r="K19"/>
  <c r="M19" s="1"/>
  <c r="K17"/>
  <c r="M17" s="1"/>
  <c r="K16"/>
  <c r="M16" s="1"/>
  <c r="K15"/>
  <c r="M15" s="1"/>
  <c r="K14"/>
  <c r="K157" i="12"/>
  <c r="M157" s="1"/>
  <c r="K156"/>
  <c r="M156" s="1"/>
  <c r="K155"/>
  <c r="M155" s="1"/>
  <c r="K153"/>
  <c r="M153" s="1"/>
  <c r="K152"/>
  <c r="M152" s="1"/>
  <c r="K151"/>
  <c r="M151" s="1"/>
  <c r="K150"/>
  <c r="K149"/>
  <c r="M149" s="1"/>
  <c r="K148"/>
  <c r="M148" s="1"/>
  <c r="K147"/>
  <c r="M147" s="1"/>
  <c r="K145"/>
  <c r="M145" s="1"/>
  <c r="K144"/>
  <c r="M144" s="1"/>
  <c r="K143"/>
  <c r="M143" s="1"/>
  <c r="K142"/>
  <c r="K141"/>
  <c r="M141" s="1"/>
  <c r="K140"/>
  <c r="M140" s="1"/>
  <c r="K139"/>
  <c r="M139" s="1"/>
  <c r="K137"/>
  <c r="M137" s="1"/>
  <c r="K136"/>
  <c r="M136" s="1"/>
  <c r="K135"/>
  <c r="M135" s="1"/>
  <c r="K134"/>
  <c r="K133"/>
  <c r="M133" s="1"/>
  <c r="K132"/>
  <c r="M132" s="1"/>
  <c r="K131"/>
  <c r="M131" s="1"/>
  <c r="K129"/>
  <c r="M129" s="1"/>
  <c r="K128"/>
  <c r="M128" s="1"/>
  <c r="K127"/>
  <c r="M127" s="1"/>
  <c r="K126"/>
  <c r="K125"/>
  <c r="M125" s="1"/>
  <c r="K124"/>
  <c r="M124" s="1"/>
  <c r="K123"/>
  <c r="M123" s="1"/>
  <c r="K121"/>
  <c r="M121" s="1"/>
  <c r="K120"/>
  <c r="M120" s="1"/>
  <c r="K119"/>
  <c r="M119" s="1"/>
  <c r="K118"/>
  <c r="K117"/>
  <c r="M117" s="1"/>
  <c r="K116"/>
  <c r="M116" s="1"/>
  <c r="K115"/>
  <c r="M115" s="1"/>
  <c r="K113"/>
  <c r="M113" s="1"/>
  <c r="K112"/>
  <c r="M112" s="1"/>
  <c r="K111"/>
  <c r="M111" s="1"/>
  <c r="K110"/>
  <c r="K109"/>
  <c r="M109" s="1"/>
  <c r="K108"/>
  <c r="M108" s="1"/>
  <c r="K107"/>
  <c r="M107" s="1"/>
  <c r="K105"/>
  <c r="M105" s="1"/>
  <c r="K104"/>
  <c r="M104" s="1"/>
  <c r="K103"/>
  <c r="M103" s="1"/>
  <c r="K102"/>
  <c r="K101"/>
  <c r="M101" s="1"/>
  <c r="K100"/>
  <c r="M100" s="1"/>
  <c r="K99"/>
  <c r="M99" s="1"/>
  <c r="K97"/>
  <c r="M97" s="1"/>
  <c r="K96"/>
  <c r="M96" s="1"/>
  <c r="K95"/>
  <c r="M95" s="1"/>
  <c r="K94"/>
  <c r="K93"/>
  <c r="M93" s="1"/>
  <c r="K92"/>
  <c r="M92" s="1"/>
  <c r="K91"/>
  <c r="M91" s="1"/>
  <c r="K89"/>
  <c r="M89" s="1"/>
  <c r="K88"/>
  <c r="M88" s="1"/>
  <c r="K87"/>
  <c r="M87" s="1"/>
  <c r="K86"/>
  <c r="K85"/>
  <c r="M85" s="1"/>
  <c r="K84"/>
  <c r="M84" s="1"/>
  <c r="K83"/>
  <c r="M83" s="1"/>
  <c r="K81"/>
  <c r="M81" s="1"/>
  <c r="K80"/>
  <c r="M80" s="1"/>
  <c r="K79"/>
  <c r="M79" s="1"/>
  <c r="K78"/>
  <c r="K77"/>
  <c r="M77" s="1"/>
  <c r="K76"/>
  <c r="M76" s="1"/>
  <c r="K75"/>
  <c r="M75" s="1"/>
  <c r="K73"/>
  <c r="M73" s="1"/>
  <c r="K72"/>
  <c r="M72" s="1"/>
  <c r="K71"/>
  <c r="M71" s="1"/>
  <c r="K70"/>
  <c r="K69"/>
  <c r="M69" s="1"/>
  <c r="K68"/>
  <c r="M68" s="1"/>
  <c r="K67"/>
  <c r="M67" s="1"/>
  <c r="K65"/>
  <c r="M65" s="1"/>
  <c r="K64"/>
  <c r="M64" s="1"/>
  <c r="K63"/>
  <c r="M63" s="1"/>
  <c r="K62"/>
  <c r="K61"/>
  <c r="M61" s="1"/>
  <c r="K60"/>
  <c r="M60" s="1"/>
  <c r="K59"/>
  <c r="M59" s="1"/>
  <c r="K57"/>
  <c r="M57" s="1"/>
  <c r="K56"/>
  <c r="M56" s="1"/>
  <c r="K55"/>
  <c r="M55" s="1"/>
  <c r="K54"/>
  <c r="K53"/>
  <c r="M53" s="1"/>
  <c r="K52"/>
  <c r="M52" s="1"/>
  <c r="K51"/>
  <c r="M51" s="1"/>
  <c r="K49"/>
  <c r="M49" s="1"/>
  <c r="K48"/>
  <c r="M48" s="1"/>
  <c r="K47"/>
  <c r="M47" s="1"/>
  <c r="K46"/>
  <c r="K45"/>
  <c r="M45" s="1"/>
  <c r="K44"/>
  <c r="M44" s="1"/>
  <c r="K43"/>
  <c r="M43" s="1"/>
  <c r="K41"/>
  <c r="M41" s="1"/>
  <c r="K40"/>
  <c r="M40" s="1"/>
  <c r="K39"/>
  <c r="M39" s="1"/>
  <c r="K38"/>
  <c r="K37"/>
  <c r="M37" s="1"/>
  <c r="K36"/>
  <c r="M36" s="1"/>
  <c r="K35"/>
  <c r="M35" s="1"/>
  <c r="K33"/>
  <c r="M33" s="1"/>
  <c r="K32"/>
  <c r="M32" s="1"/>
  <c r="K31"/>
  <c r="M31" s="1"/>
  <c r="K30"/>
  <c r="K29"/>
  <c r="M29" s="1"/>
  <c r="K28"/>
  <c r="M28" s="1"/>
  <c r="K27"/>
  <c r="M27" s="1"/>
  <c r="K25"/>
  <c r="M25" s="1"/>
  <c r="K24"/>
  <c r="M24" s="1"/>
  <c r="K23"/>
  <c r="M23" s="1"/>
  <c r="K22"/>
  <c r="A22"/>
  <c r="A30" s="1"/>
  <c r="A38" s="1"/>
  <c r="A46" s="1"/>
  <c r="A54" s="1"/>
  <c r="A62" s="1"/>
  <c r="A70" s="1"/>
  <c r="A78" s="1"/>
  <c r="A86" s="1"/>
  <c r="A94" s="1"/>
  <c r="A102" s="1"/>
  <c r="A110" s="1"/>
  <c r="A118" s="1"/>
  <c r="A126" s="1"/>
  <c r="A134" s="1"/>
  <c r="A142" s="1"/>
  <c r="A150" s="1"/>
  <c r="K21"/>
  <c r="M21" s="1"/>
  <c r="K20"/>
  <c r="M20" s="1"/>
  <c r="K19"/>
  <c r="M19" s="1"/>
  <c r="K17"/>
  <c r="M17" s="1"/>
  <c r="K16"/>
  <c r="M16" s="1"/>
  <c r="K15"/>
  <c r="M15" s="1"/>
  <c r="K14"/>
  <c r="K178" i="5"/>
  <c r="M178" s="1"/>
  <c r="K177"/>
  <c r="M177" s="1"/>
  <c r="K176"/>
  <c r="M176" s="1"/>
  <c r="K174"/>
  <c r="M174" s="1"/>
  <c r="K173"/>
  <c r="M173" s="1"/>
  <c r="K172"/>
  <c r="M172" s="1"/>
  <c r="K170"/>
  <c r="M170" s="1"/>
  <c r="K169"/>
  <c r="M169" s="1"/>
  <c r="K168"/>
  <c r="M168" s="1"/>
  <c r="K166"/>
  <c r="M166" s="1"/>
  <c r="K165"/>
  <c r="M165" s="1"/>
  <c r="K164"/>
  <c r="M164" s="1"/>
  <c r="K162"/>
  <c r="M162" s="1"/>
  <c r="K161"/>
  <c r="M161" s="1"/>
  <c r="K160"/>
  <c r="M160" s="1"/>
  <c r="K158"/>
  <c r="M158" s="1"/>
  <c r="K157"/>
  <c r="M157" s="1"/>
  <c r="K156"/>
  <c r="M156" s="1"/>
  <c r="K154"/>
  <c r="M154" s="1"/>
  <c r="K153"/>
  <c r="M153" s="1"/>
  <c r="K152"/>
  <c r="M152" s="1"/>
  <c r="K150"/>
  <c r="M150" s="1"/>
  <c r="K149"/>
  <c r="M149" s="1"/>
  <c r="K148"/>
  <c r="M148" s="1"/>
  <c r="M146"/>
  <c r="K146"/>
  <c r="M145"/>
  <c r="K145"/>
  <c r="M144"/>
  <c r="K144"/>
  <c r="M142"/>
  <c r="K142"/>
  <c r="M141"/>
  <c r="K141"/>
  <c r="M140"/>
  <c r="N139" s="1"/>
  <c r="K140"/>
  <c r="K138"/>
  <c r="M138" s="1"/>
  <c r="K137"/>
  <c r="M137" s="1"/>
  <c r="K136"/>
  <c r="M136" s="1"/>
  <c r="K134"/>
  <c r="M134" s="1"/>
  <c r="K133"/>
  <c r="M133" s="1"/>
  <c r="K132"/>
  <c r="M132" s="1"/>
  <c r="K130"/>
  <c r="M130" s="1"/>
  <c r="K129"/>
  <c r="M129" s="1"/>
  <c r="K128"/>
  <c r="M128" s="1"/>
  <c r="K126"/>
  <c r="M126" s="1"/>
  <c r="K125"/>
  <c r="M125" s="1"/>
  <c r="K124"/>
  <c r="M124" s="1"/>
  <c r="K122"/>
  <c r="M122" s="1"/>
  <c r="K121"/>
  <c r="M121" s="1"/>
  <c r="K120"/>
  <c r="M120" s="1"/>
  <c r="K118"/>
  <c r="M118" s="1"/>
  <c r="K117"/>
  <c r="M117" s="1"/>
  <c r="K116"/>
  <c r="M116" s="1"/>
  <c r="K114"/>
  <c r="M114" s="1"/>
  <c r="K113"/>
  <c r="M113" s="1"/>
  <c r="K112"/>
  <c r="M112" s="1"/>
  <c r="K110"/>
  <c r="M110" s="1"/>
  <c r="K109"/>
  <c r="M109" s="1"/>
  <c r="K108"/>
  <c r="M108" s="1"/>
  <c r="K106"/>
  <c r="M106" s="1"/>
  <c r="K105"/>
  <c r="M105" s="1"/>
  <c r="K104"/>
  <c r="M104" s="1"/>
  <c r="K102"/>
  <c r="M102" s="1"/>
  <c r="K101"/>
  <c r="M101" s="1"/>
  <c r="K100"/>
  <c r="M100" s="1"/>
  <c r="K98"/>
  <c r="M98" s="1"/>
  <c r="K97"/>
  <c r="M97" s="1"/>
  <c r="K96"/>
  <c r="M96" s="1"/>
  <c r="K94"/>
  <c r="M94" s="1"/>
  <c r="K93"/>
  <c r="M93" s="1"/>
  <c r="K92"/>
  <c r="M92" s="1"/>
  <c r="K90"/>
  <c r="M90" s="1"/>
  <c r="K89"/>
  <c r="M89" s="1"/>
  <c r="K88"/>
  <c r="M88" s="1"/>
  <c r="K86"/>
  <c r="M86" s="1"/>
  <c r="K85"/>
  <c r="M85" s="1"/>
  <c r="K84"/>
  <c r="M84" s="1"/>
  <c r="K83"/>
  <c r="A83"/>
  <c r="A91" s="1"/>
  <c r="A99" s="1"/>
  <c r="A107" s="1"/>
  <c r="A115" s="1"/>
  <c r="A123" s="1"/>
  <c r="A131" s="1"/>
  <c r="A139" s="1"/>
  <c r="A147" s="1"/>
  <c r="A155" s="1"/>
  <c r="A163" s="1"/>
  <c r="A171" s="1"/>
  <c r="K82"/>
  <c r="M82" s="1"/>
  <c r="K81"/>
  <c r="M81" s="1"/>
  <c r="K80"/>
  <c r="M80" s="1"/>
  <c r="K78"/>
  <c r="M78" s="1"/>
  <c r="K77"/>
  <c r="M77" s="1"/>
  <c r="K76"/>
  <c r="M76" s="1"/>
  <c r="K74"/>
  <c r="M74" s="1"/>
  <c r="K73"/>
  <c r="M73" s="1"/>
  <c r="K72"/>
  <c r="M72" s="1"/>
  <c r="K70"/>
  <c r="M70" s="1"/>
  <c r="K69"/>
  <c r="M69" s="1"/>
  <c r="K68"/>
  <c r="M68" s="1"/>
  <c r="K66"/>
  <c r="M66" s="1"/>
  <c r="K65"/>
  <c r="M65" s="1"/>
  <c r="K64"/>
  <c r="M64" s="1"/>
  <c r="K62"/>
  <c r="M62" s="1"/>
  <c r="K61"/>
  <c r="M61" s="1"/>
  <c r="K60"/>
  <c r="M60" s="1"/>
  <c r="K58"/>
  <c r="M58" s="1"/>
  <c r="K57"/>
  <c r="M57" s="1"/>
  <c r="K56"/>
  <c r="M56" s="1"/>
  <c r="K55"/>
  <c r="K54"/>
  <c r="M54" s="1"/>
  <c r="K53"/>
  <c r="M53" s="1"/>
  <c r="K52"/>
  <c r="M52" s="1"/>
  <c r="K50"/>
  <c r="M50" s="1"/>
  <c r="K49"/>
  <c r="M49" s="1"/>
  <c r="K48"/>
  <c r="M48" s="1"/>
  <c r="K46"/>
  <c r="M46" s="1"/>
  <c r="K45"/>
  <c r="M45" s="1"/>
  <c r="K44"/>
  <c r="M44" s="1"/>
  <c r="K42"/>
  <c r="M42" s="1"/>
  <c r="K41"/>
  <c r="M41" s="1"/>
  <c r="K40"/>
  <c r="M40" s="1"/>
  <c r="K38"/>
  <c r="M38" s="1"/>
  <c r="K37"/>
  <c r="M37" s="1"/>
  <c r="K36"/>
  <c r="M36" s="1"/>
  <c r="K34"/>
  <c r="M34" s="1"/>
  <c r="K33"/>
  <c r="M33" s="1"/>
  <c r="K32"/>
  <c r="M32" s="1"/>
  <c r="K30"/>
  <c r="M30" s="1"/>
  <c r="K29"/>
  <c r="M29" s="1"/>
  <c r="K28"/>
  <c r="M28" s="1"/>
  <c r="K26"/>
  <c r="M26" s="1"/>
  <c r="K25"/>
  <c r="M25" s="1"/>
  <c r="K24"/>
  <c r="M24" s="1"/>
  <c r="K22"/>
  <c r="M22" s="1"/>
  <c r="K21"/>
  <c r="M21" s="1"/>
  <c r="K20"/>
  <c r="M20" s="1"/>
  <c r="A19"/>
  <c r="A27" s="1"/>
  <c r="A35" s="1"/>
  <c r="A43" s="1"/>
  <c r="A51" s="1"/>
  <c r="A59" s="1"/>
  <c r="A67" s="1"/>
  <c r="K18"/>
  <c r="M18" s="1"/>
  <c r="K17"/>
  <c r="M17" s="1"/>
  <c r="K16"/>
  <c r="M16" s="1"/>
  <c r="K14"/>
  <c r="M14" s="1"/>
  <c r="K13"/>
  <c r="M13" s="1"/>
  <c r="K12"/>
  <c r="M12" s="1"/>
  <c r="N22" i="12" l="1"/>
  <c r="N99" i="5"/>
  <c r="N115"/>
  <c r="N123"/>
  <c r="N131"/>
  <c r="N147"/>
  <c r="N155"/>
  <c r="N163"/>
  <c r="N171"/>
  <c r="N99" i="17"/>
  <c r="N107"/>
  <c r="N115"/>
  <c r="N123"/>
  <c r="N131"/>
  <c r="N139"/>
  <c r="N147"/>
  <c r="N155"/>
  <c r="N163"/>
  <c r="N171"/>
  <c r="N70" i="12"/>
  <c r="O70" s="1"/>
  <c r="N54"/>
  <c r="O54" s="1"/>
  <c r="N46"/>
  <c r="O46" s="1"/>
  <c r="N38"/>
  <c r="O38"/>
  <c r="N30"/>
  <c r="N14"/>
  <c r="O14" s="1"/>
  <c r="N150"/>
  <c r="O150" s="1"/>
  <c r="N134"/>
  <c r="O134" s="1"/>
  <c r="N118"/>
  <c r="O118" s="1"/>
  <c r="N102"/>
  <c r="O102" s="1"/>
  <c r="N86"/>
  <c r="O86" s="1"/>
  <c r="N46" i="14"/>
  <c r="O46" s="1"/>
  <c r="N38"/>
  <c r="O38" s="1"/>
  <c r="N14"/>
  <c r="O14" s="1"/>
  <c r="N91" i="5"/>
  <c r="N83"/>
  <c r="N19" i="18"/>
  <c r="N43" i="5"/>
  <c r="N19"/>
  <c r="N91" i="17"/>
  <c r="N75"/>
  <c r="N67"/>
  <c r="N59"/>
  <c r="N43"/>
  <c r="N35"/>
  <c r="N27"/>
  <c r="N19"/>
  <c r="N27" i="18"/>
  <c r="N11"/>
  <c r="N51"/>
  <c r="N83"/>
  <c r="N11" i="17"/>
  <c r="N51"/>
  <c r="N83"/>
  <c r="N107" i="5"/>
  <c r="N67"/>
  <c r="N51"/>
  <c r="N35"/>
  <c r="N62" i="12"/>
  <c r="O62" s="1"/>
  <c r="N78"/>
  <c r="O78" s="1"/>
  <c r="N94"/>
  <c r="O94" s="1"/>
  <c r="N110"/>
  <c r="O110" s="1"/>
  <c r="N126"/>
  <c r="O126" s="1"/>
  <c r="N142"/>
  <c r="O142" s="1"/>
  <c r="N11" i="5"/>
  <c r="N27"/>
  <c r="N59"/>
  <c r="N75"/>
  <c r="J72" i="9" l="1"/>
  <c r="L72" s="1"/>
  <c r="J71"/>
  <c r="L71" s="1"/>
  <c r="J70"/>
  <c r="L70" s="1"/>
  <c r="J68"/>
  <c r="L68" s="1"/>
  <c r="J67"/>
  <c r="L67" s="1"/>
  <c r="J66"/>
  <c r="L66" s="1"/>
  <c r="M65" s="1"/>
  <c r="N65" s="1"/>
  <c r="J64"/>
  <c r="L64" s="1"/>
  <c r="J63"/>
  <c r="L63" s="1"/>
  <c r="J62"/>
  <c r="L62" s="1"/>
  <c r="J60"/>
  <c r="L60" s="1"/>
  <c r="J59"/>
  <c r="L59" s="1"/>
  <c r="J58"/>
  <c r="L58" s="1"/>
  <c r="J56"/>
  <c r="L56" s="1"/>
  <c r="J55"/>
  <c r="L55" s="1"/>
  <c r="J54"/>
  <c r="L54" s="1"/>
  <c r="J52"/>
  <c r="L52" s="1"/>
  <c r="J51"/>
  <c r="L51" s="1"/>
  <c r="J50"/>
  <c r="L50" s="1"/>
  <c r="J48"/>
  <c r="L48" s="1"/>
  <c r="J47"/>
  <c r="L47" s="1"/>
  <c r="J46"/>
  <c r="L46" s="1"/>
  <c r="J44"/>
  <c r="L44" s="1"/>
  <c r="J43"/>
  <c r="L43" s="1"/>
  <c r="J42"/>
  <c r="L42" s="1"/>
  <c r="J40"/>
  <c r="L40" s="1"/>
  <c r="J39"/>
  <c r="L39" s="1"/>
  <c r="J38"/>
  <c r="L38" s="1"/>
  <c r="J36"/>
  <c r="L36" s="1"/>
  <c r="J35"/>
  <c r="L35" s="1"/>
  <c r="J34"/>
  <c r="L34" s="1"/>
  <c r="J32"/>
  <c r="L32" s="1"/>
  <c r="J31"/>
  <c r="L31" s="1"/>
  <c r="J30"/>
  <c r="L30" s="1"/>
  <c r="J28"/>
  <c r="L28" s="1"/>
  <c r="J27"/>
  <c r="L27" s="1"/>
  <c r="J26"/>
  <c r="L26" s="1"/>
  <c r="J24"/>
  <c r="L24" s="1"/>
  <c r="J23"/>
  <c r="L23" s="1"/>
  <c r="J22"/>
  <c r="L22" s="1"/>
  <c r="J20"/>
  <c r="L20" s="1"/>
  <c r="J19"/>
  <c r="L19" s="1"/>
  <c r="J18"/>
  <c r="L18" s="1"/>
  <c r="A33"/>
  <c r="A41" s="1"/>
  <c r="A49" s="1"/>
  <c r="A57" s="1"/>
  <c r="A65" s="1"/>
  <c r="J16"/>
  <c r="L16" s="1"/>
  <c r="J15"/>
  <c r="L15" s="1"/>
  <c r="J14"/>
  <c r="L14" s="1"/>
  <c r="J12"/>
  <c r="L12" s="1"/>
  <c r="J11"/>
  <c r="L11" s="1"/>
  <c r="J10"/>
  <c r="L10" s="1"/>
  <c r="M41" l="1"/>
  <c r="N41" s="1"/>
  <c r="M57"/>
  <c r="N57" s="1"/>
  <c r="M49"/>
  <c r="N49" s="1"/>
  <c r="M33"/>
  <c r="N33" s="1"/>
  <c r="M25"/>
  <c r="N25" s="1"/>
  <c r="M17"/>
  <c r="N17" s="1"/>
  <c r="M9"/>
  <c r="N9" s="1"/>
  <c r="K157" i="3"/>
  <c r="M157" s="1"/>
  <c r="K156"/>
  <c r="M156" s="1"/>
  <c r="K155"/>
  <c r="M155" s="1"/>
  <c r="K153"/>
  <c r="M153" s="1"/>
  <c r="K152"/>
  <c r="M152" s="1"/>
  <c r="K151"/>
  <c r="M151" s="1"/>
  <c r="K150"/>
  <c r="K149"/>
  <c r="M149" s="1"/>
  <c r="K148"/>
  <c r="M148" s="1"/>
  <c r="K147"/>
  <c r="M147" s="1"/>
  <c r="K145"/>
  <c r="M145" s="1"/>
  <c r="K144"/>
  <c r="M144" s="1"/>
  <c r="K143"/>
  <c r="M143" s="1"/>
  <c r="K142"/>
  <c r="K141"/>
  <c r="M141" s="1"/>
  <c r="K140"/>
  <c r="M140" s="1"/>
  <c r="K139"/>
  <c r="M139" s="1"/>
  <c r="K137"/>
  <c r="M137" s="1"/>
  <c r="K136"/>
  <c r="M136" s="1"/>
  <c r="K135"/>
  <c r="M135" s="1"/>
  <c r="K134"/>
  <c r="K133"/>
  <c r="M133" s="1"/>
  <c r="K132"/>
  <c r="M132" s="1"/>
  <c r="K131"/>
  <c r="M131" s="1"/>
  <c r="K129"/>
  <c r="M129" s="1"/>
  <c r="K128"/>
  <c r="M128" s="1"/>
  <c r="K127"/>
  <c r="M127" s="1"/>
  <c r="K126"/>
  <c r="K125"/>
  <c r="M125" s="1"/>
  <c r="K124"/>
  <c r="M124" s="1"/>
  <c r="K123"/>
  <c r="M123" s="1"/>
  <c r="K121"/>
  <c r="M121" s="1"/>
  <c r="K120"/>
  <c r="M120" s="1"/>
  <c r="K119"/>
  <c r="M119" s="1"/>
  <c r="K118"/>
  <c r="K117"/>
  <c r="M117" s="1"/>
  <c r="K116"/>
  <c r="M116" s="1"/>
  <c r="K115"/>
  <c r="M115" s="1"/>
  <c r="K113"/>
  <c r="M113" s="1"/>
  <c r="K112"/>
  <c r="M112" s="1"/>
  <c r="K111"/>
  <c r="M111" s="1"/>
  <c r="K110"/>
  <c r="K109"/>
  <c r="M109" s="1"/>
  <c r="K108"/>
  <c r="M108" s="1"/>
  <c r="K107"/>
  <c r="M107" s="1"/>
  <c r="K105"/>
  <c r="M105" s="1"/>
  <c r="K104"/>
  <c r="M104" s="1"/>
  <c r="K103"/>
  <c r="M103" s="1"/>
  <c r="K102"/>
  <c r="K101"/>
  <c r="M101" s="1"/>
  <c r="K100"/>
  <c r="M100" s="1"/>
  <c r="K99"/>
  <c r="M99" s="1"/>
  <c r="K97"/>
  <c r="M97" s="1"/>
  <c r="K96"/>
  <c r="M96" s="1"/>
  <c r="K95"/>
  <c r="M95" s="1"/>
  <c r="K94"/>
  <c r="K93"/>
  <c r="M93" s="1"/>
  <c r="K92"/>
  <c r="M92" s="1"/>
  <c r="K91"/>
  <c r="M91" s="1"/>
  <c r="K89"/>
  <c r="M89" s="1"/>
  <c r="K88"/>
  <c r="M88" s="1"/>
  <c r="K87"/>
  <c r="M87" s="1"/>
  <c r="K86"/>
  <c r="K85"/>
  <c r="M85" s="1"/>
  <c r="K84"/>
  <c r="M84" s="1"/>
  <c r="K83"/>
  <c r="M83" s="1"/>
  <c r="K81"/>
  <c r="M81" s="1"/>
  <c r="K80"/>
  <c r="M80" s="1"/>
  <c r="K79"/>
  <c r="M79" s="1"/>
  <c r="K78"/>
  <c r="K77"/>
  <c r="M77" s="1"/>
  <c r="K76"/>
  <c r="M76" s="1"/>
  <c r="K75"/>
  <c r="M75" s="1"/>
  <c r="K73"/>
  <c r="M73" s="1"/>
  <c r="K72"/>
  <c r="M72" s="1"/>
  <c r="K71"/>
  <c r="M71" s="1"/>
  <c r="K70"/>
  <c r="K69"/>
  <c r="M69" s="1"/>
  <c r="K68"/>
  <c r="M68" s="1"/>
  <c r="K67"/>
  <c r="M67" s="1"/>
  <c r="K65"/>
  <c r="M65" s="1"/>
  <c r="K64"/>
  <c r="M64" s="1"/>
  <c r="K63"/>
  <c r="M63" s="1"/>
  <c r="K62"/>
  <c r="K61"/>
  <c r="M61" s="1"/>
  <c r="K60"/>
  <c r="M60" s="1"/>
  <c r="K59"/>
  <c r="M59" s="1"/>
  <c r="K57"/>
  <c r="M57" s="1"/>
  <c r="K56"/>
  <c r="M56" s="1"/>
  <c r="K55"/>
  <c r="M55" s="1"/>
  <c r="K54"/>
  <c r="K53"/>
  <c r="M53" s="1"/>
  <c r="K52"/>
  <c r="M52" s="1"/>
  <c r="K51"/>
  <c r="M51" s="1"/>
  <c r="K49"/>
  <c r="M49" s="1"/>
  <c r="K48"/>
  <c r="M48" s="1"/>
  <c r="K47"/>
  <c r="M47" s="1"/>
  <c r="K46"/>
  <c r="K45"/>
  <c r="M45" s="1"/>
  <c r="K44"/>
  <c r="M44" s="1"/>
  <c r="K43"/>
  <c r="M43" s="1"/>
  <c r="K41"/>
  <c r="M41" s="1"/>
  <c r="K40"/>
  <c r="M40" s="1"/>
  <c r="K39"/>
  <c r="M39" s="1"/>
  <c r="K38"/>
  <c r="K37"/>
  <c r="M37" s="1"/>
  <c r="K36"/>
  <c r="M36" s="1"/>
  <c r="K35"/>
  <c r="M35" s="1"/>
  <c r="K33"/>
  <c r="M33" s="1"/>
  <c r="K32"/>
  <c r="M32" s="1"/>
  <c r="K31"/>
  <c r="M31" s="1"/>
  <c r="K30"/>
  <c r="K29"/>
  <c r="M29" s="1"/>
  <c r="K28"/>
  <c r="M28" s="1"/>
  <c r="K27"/>
  <c r="M27" s="1"/>
  <c r="K25"/>
  <c r="M25" s="1"/>
  <c r="K24"/>
  <c r="M24" s="1"/>
  <c r="K23"/>
  <c r="M23" s="1"/>
  <c r="N22" s="1"/>
  <c r="K22"/>
  <c r="A22"/>
  <c r="A30" s="1"/>
  <c r="A38" s="1"/>
  <c r="A46" s="1"/>
  <c r="A54" s="1"/>
  <c r="A62" s="1"/>
  <c r="A70" s="1"/>
  <c r="A78" s="1"/>
  <c r="A86" s="1"/>
  <c r="A94" s="1"/>
  <c r="A102" s="1"/>
  <c r="A110" s="1"/>
  <c r="A118" s="1"/>
  <c r="A126" s="1"/>
  <c r="A134" s="1"/>
  <c r="A142" s="1"/>
  <c r="A150" s="1"/>
  <c r="K21"/>
  <c r="M21" s="1"/>
  <c r="K20"/>
  <c r="M20" s="1"/>
  <c r="K19"/>
  <c r="M19" s="1"/>
  <c r="K17"/>
  <c r="M17" s="1"/>
  <c r="K16"/>
  <c r="M16" s="1"/>
  <c r="K15"/>
  <c r="M15" s="1"/>
  <c r="K14"/>
  <c r="L866" i="1"/>
  <c r="J864"/>
  <c r="K864" s="1"/>
  <c r="M864" s="1"/>
  <c r="J863"/>
  <c r="K863" s="1"/>
  <c r="M863" s="1"/>
  <c r="J862"/>
  <c r="K862" s="1"/>
  <c r="M862" s="1"/>
  <c r="J861"/>
  <c r="K861" s="1"/>
  <c r="M861" s="1"/>
  <c r="L856"/>
  <c r="J854"/>
  <c r="K854" s="1"/>
  <c r="M854" s="1"/>
  <c r="J853"/>
  <c r="K853" s="1"/>
  <c r="M853" s="1"/>
  <c r="J852"/>
  <c r="K852" s="1"/>
  <c r="M852" s="1"/>
  <c r="J851"/>
  <c r="K851" s="1"/>
  <c r="M851" s="1"/>
  <c r="L847"/>
  <c r="J845"/>
  <c r="K845" s="1"/>
  <c r="M845" s="1"/>
  <c r="J844"/>
  <c r="K844" s="1"/>
  <c r="M844" s="1"/>
  <c r="J843"/>
  <c r="K843" s="1"/>
  <c r="M843" s="1"/>
  <c r="J842"/>
  <c r="K842" s="1"/>
  <c r="M842" s="1"/>
  <c r="L837"/>
  <c r="J835"/>
  <c r="K835" s="1"/>
  <c r="M835" s="1"/>
  <c r="J834"/>
  <c r="K834" s="1"/>
  <c r="M834" s="1"/>
  <c r="J833"/>
  <c r="K833" s="1"/>
  <c r="M833" s="1"/>
  <c r="J832"/>
  <c r="K832" s="1"/>
  <c r="M832" s="1"/>
  <c r="L827"/>
  <c r="J825"/>
  <c r="K825" s="1"/>
  <c r="M825" s="1"/>
  <c r="J824"/>
  <c r="K824" s="1"/>
  <c r="M824" s="1"/>
  <c r="J823"/>
  <c r="K823" s="1"/>
  <c r="M823" s="1"/>
  <c r="J822"/>
  <c r="K822" s="1"/>
  <c r="M822" s="1"/>
  <c r="L815"/>
  <c r="J815"/>
  <c r="K815" s="1"/>
  <c r="L814"/>
  <c r="K814"/>
  <c r="J814"/>
  <c r="L813"/>
  <c r="J813"/>
  <c r="K813" s="1"/>
  <c r="L812"/>
  <c r="J812"/>
  <c r="K812" s="1"/>
  <c r="L805"/>
  <c r="J805"/>
  <c r="K805" s="1"/>
  <c r="L804"/>
  <c r="J804"/>
  <c r="K804" s="1"/>
  <c r="L803"/>
  <c r="J803"/>
  <c r="K803" s="1"/>
  <c r="L802"/>
  <c r="J802"/>
  <c r="K802" s="1"/>
  <c r="M802" s="1"/>
  <c r="L796"/>
  <c r="J796"/>
  <c r="K796" s="1"/>
  <c r="L795"/>
  <c r="K795"/>
  <c r="J795"/>
  <c r="L794"/>
  <c r="J794"/>
  <c r="K794" s="1"/>
  <c r="L793"/>
  <c r="J793"/>
  <c r="K793" s="1"/>
  <c r="L786"/>
  <c r="J786"/>
  <c r="K786" s="1"/>
  <c r="L785"/>
  <c r="J785"/>
  <c r="K785" s="1"/>
  <c r="L784"/>
  <c r="J784"/>
  <c r="K784" s="1"/>
  <c r="L783"/>
  <c r="J783"/>
  <c r="K783" s="1"/>
  <c r="M783" s="1"/>
  <c r="L776"/>
  <c r="J776"/>
  <c r="K776" s="1"/>
  <c r="L775"/>
  <c r="K775"/>
  <c r="J775"/>
  <c r="L774"/>
  <c r="J774"/>
  <c r="K774" s="1"/>
  <c r="L773"/>
  <c r="J773"/>
  <c r="K773" s="1"/>
  <c r="L766"/>
  <c r="J766"/>
  <c r="K766" s="1"/>
  <c r="L765"/>
  <c r="J765"/>
  <c r="K765" s="1"/>
  <c r="L764"/>
  <c r="J764"/>
  <c r="K764" s="1"/>
  <c r="L763"/>
  <c r="J763"/>
  <c r="K763" s="1"/>
  <c r="M763" s="1"/>
  <c r="L756"/>
  <c r="J756"/>
  <c r="K756" s="1"/>
  <c r="L755"/>
  <c r="K755"/>
  <c r="J755"/>
  <c r="L754"/>
  <c r="J754"/>
  <c r="K754" s="1"/>
  <c r="L753"/>
  <c r="J753"/>
  <c r="K753" s="1"/>
  <c r="L747"/>
  <c r="J747"/>
  <c r="K747" s="1"/>
  <c r="L746"/>
  <c r="J746"/>
  <c r="K746" s="1"/>
  <c r="L745"/>
  <c r="J745"/>
  <c r="K745" s="1"/>
  <c r="L744"/>
  <c r="J744"/>
  <c r="K744" s="1"/>
  <c r="M744" s="1"/>
  <c r="L737"/>
  <c r="J737"/>
  <c r="K737" s="1"/>
  <c r="L736"/>
  <c r="J736"/>
  <c r="K736" s="1"/>
  <c r="L735"/>
  <c r="K735"/>
  <c r="M735" s="1"/>
  <c r="J735"/>
  <c r="L734"/>
  <c r="J734"/>
  <c r="K734" s="1"/>
  <c r="L727"/>
  <c r="J727"/>
  <c r="K727" s="1"/>
  <c r="L726"/>
  <c r="J726"/>
  <c r="K726" s="1"/>
  <c r="L725"/>
  <c r="J725"/>
  <c r="K725" s="1"/>
  <c r="L724"/>
  <c r="J724"/>
  <c r="K724" s="1"/>
  <c r="M724" s="1"/>
  <c r="L717"/>
  <c r="J717"/>
  <c r="K717" s="1"/>
  <c r="L716"/>
  <c r="J716"/>
  <c r="K716" s="1"/>
  <c r="M716" s="1"/>
  <c r="L715"/>
  <c r="J715"/>
  <c r="K715" s="1"/>
  <c r="M715" s="1"/>
  <c r="L714"/>
  <c r="K714"/>
  <c r="M714" s="1"/>
  <c r="J714"/>
  <c r="L707"/>
  <c r="J707"/>
  <c r="K707" s="1"/>
  <c r="L706"/>
  <c r="J706"/>
  <c r="K706" s="1"/>
  <c r="L705"/>
  <c r="J705"/>
  <c r="K705" s="1"/>
  <c r="L704"/>
  <c r="J704"/>
  <c r="K704" s="1"/>
  <c r="L698"/>
  <c r="J698"/>
  <c r="K698" s="1"/>
  <c r="L697"/>
  <c r="J697"/>
  <c r="K697" s="1"/>
  <c r="L696"/>
  <c r="J696"/>
  <c r="K696" s="1"/>
  <c r="L695"/>
  <c r="J695"/>
  <c r="K695" s="1"/>
  <c r="M695" s="1"/>
  <c r="L688"/>
  <c r="J688"/>
  <c r="K688" s="1"/>
  <c r="L687"/>
  <c r="J687"/>
  <c r="K687" s="1"/>
  <c r="L686"/>
  <c r="J686"/>
  <c r="K686" s="1"/>
  <c r="M686" s="1"/>
  <c r="L685"/>
  <c r="J685"/>
  <c r="K685" s="1"/>
  <c r="M685" s="1"/>
  <c r="L678"/>
  <c r="J678"/>
  <c r="K678" s="1"/>
  <c r="L677"/>
  <c r="J677"/>
  <c r="K677" s="1"/>
  <c r="M677" s="1"/>
  <c r="L676"/>
  <c r="J676"/>
  <c r="K676" s="1"/>
  <c r="M676" s="1"/>
  <c r="L675"/>
  <c r="K675"/>
  <c r="M675" s="1"/>
  <c r="J675"/>
  <c r="L668"/>
  <c r="J668"/>
  <c r="K668" s="1"/>
  <c r="L667"/>
  <c r="J667"/>
  <c r="K667" s="1"/>
  <c r="L666"/>
  <c r="J666"/>
  <c r="K666" s="1"/>
  <c r="L665"/>
  <c r="J665"/>
  <c r="K665" s="1"/>
  <c r="L658"/>
  <c r="J658"/>
  <c r="K658" s="1"/>
  <c r="L657"/>
  <c r="J657"/>
  <c r="K657" s="1"/>
  <c r="L656"/>
  <c r="J656"/>
  <c r="K656" s="1"/>
  <c r="L655"/>
  <c r="J655"/>
  <c r="K655" s="1"/>
  <c r="L648"/>
  <c r="J648"/>
  <c r="K648" s="1"/>
  <c r="L647"/>
  <c r="J647"/>
  <c r="K647" s="1"/>
  <c r="M647" s="1"/>
  <c r="L646"/>
  <c r="J646"/>
  <c r="K646" s="1"/>
  <c r="M646" s="1"/>
  <c r="L645"/>
  <c r="K645"/>
  <c r="M645" s="1"/>
  <c r="J645"/>
  <c r="L639"/>
  <c r="J639"/>
  <c r="K639" s="1"/>
  <c r="L638"/>
  <c r="J638"/>
  <c r="K638" s="1"/>
  <c r="L637"/>
  <c r="J637"/>
  <c r="K637" s="1"/>
  <c r="L636"/>
  <c r="J636"/>
  <c r="K636" s="1"/>
  <c r="L629"/>
  <c r="J629"/>
  <c r="K629" s="1"/>
  <c r="L628"/>
  <c r="J628"/>
  <c r="K628" s="1"/>
  <c r="L627"/>
  <c r="J627"/>
  <c r="K627" s="1"/>
  <c r="L626"/>
  <c r="J626"/>
  <c r="K626" s="1"/>
  <c r="M626" s="1"/>
  <c r="L619"/>
  <c r="J619"/>
  <c r="K619" s="1"/>
  <c r="L618"/>
  <c r="J618"/>
  <c r="K618" s="1"/>
  <c r="L617"/>
  <c r="J617"/>
  <c r="K617" s="1"/>
  <c r="L616"/>
  <c r="J616"/>
  <c r="K616" s="1"/>
  <c r="M616" s="1"/>
  <c r="L609"/>
  <c r="J609"/>
  <c r="K609" s="1"/>
  <c r="L608"/>
  <c r="K608"/>
  <c r="L607"/>
  <c r="J607"/>
  <c r="K607" s="1"/>
  <c r="L606"/>
  <c r="L611" s="1"/>
  <c r="J606"/>
  <c r="K606" s="1"/>
  <c r="L599"/>
  <c r="J599"/>
  <c r="K599" s="1"/>
  <c r="L598"/>
  <c r="J598"/>
  <c r="K598" s="1"/>
  <c r="L597"/>
  <c r="J597"/>
  <c r="K597" s="1"/>
  <c r="L596"/>
  <c r="L601" s="1"/>
  <c r="J596"/>
  <c r="K596" s="1"/>
  <c r="A594"/>
  <c r="A604" s="1"/>
  <c r="A614" s="1"/>
  <c r="A624" s="1"/>
  <c r="A634" s="1"/>
  <c r="A643" s="1"/>
  <c r="A653" s="1"/>
  <c r="A663" s="1"/>
  <c r="A673" s="1"/>
  <c r="A683" s="1"/>
  <c r="A693" s="1"/>
  <c r="A702" s="1"/>
  <c r="A712" s="1"/>
  <c r="A722" s="1"/>
  <c r="A732" s="1"/>
  <c r="A742" s="1"/>
  <c r="A751" s="1"/>
  <c r="A761" s="1"/>
  <c r="A771" s="1"/>
  <c r="A781" s="1"/>
  <c r="A791" s="1"/>
  <c r="A800" s="1"/>
  <c r="A810" s="1"/>
  <c r="A820" s="1"/>
  <c r="A830" s="1"/>
  <c r="A840" s="1"/>
  <c r="A849" s="1"/>
  <c r="A859" s="1"/>
  <c r="L590"/>
  <c r="J590"/>
  <c r="K590" s="1"/>
  <c r="L589"/>
  <c r="J589"/>
  <c r="K589" s="1"/>
  <c r="L588"/>
  <c r="J588"/>
  <c r="K588" s="1"/>
  <c r="L587"/>
  <c r="L592" s="1"/>
  <c r="J587"/>
  <c r="K587" s="1"/>
  <c r="L580"/>
  <c r="J580"/>
  <c r="K580" s="1"/>
  <c r="L579"/>
  <c r="J579"/>
  <c r="K579" s="1"/>
  <c r="L578"/>
  <c r="J578"/>
  <c r="K578" s="1"/>
  <c r="L577"/>
  <c r="J577"/>
  <c r="K577" s="1"/>
  <c r="L570"/>
  <c r="J570"/>
  <c r="K570" s="1"/>
  <c r="L569"/>
  <c r="J569"/>
  <c r="K569" s="1"/>
  <c r="L568"/>
  <c r="J568"/>
  <c r="K568" s="1"/>
  <c r="L567"/>
  <c r="J567"/>
  <c r="K567" s="1"/>
  <c r="L560"/>
  <c r="J560"/>
  <c r="K560" s="1"/>
  <c r="L559"/>
  <c r="J559"/>
  <c r="K559" s="1"/>
  <c r="L558"/>
  <c r="J558"/>
  <c r="K558" s="1"/>
  <c r="L557"/>
  <c r="J557"/>
  <c r="K557" s="1"/>
  <c r="L551"/>
  <c r="J551"/>
  <c r="K551" s="1"/>
  <c r="L550"/>
  <c r="J550"/>
  <c r="K550" s="1"/>
  <c r="L549"/>
  <c r="J549"/>
  <c r="K549" s="1"/>
  <c r="L548"/>
  <c r="J548"/>
  <c r="K548" s="1"/>
  <c r="L541"/>
  <c r="J541"/>
  <c r="K541" s="1"/>
  <c r="L540"/>
  <c r="J540"/>
  <c r="K540" s="1"/>
  <c r="L539"/>
  <c r="J539"/>
  <c r="K539" s="1"/>
  <c r="L538"/>
  <c r="J538"/>
  <c r="K538" s="1"/>
  <c r="L531"/>
  <c r="J531"/>
  <c r="K531" s="1"/>
  <c r="L530"/>
  <c r="J530"/>
  <c r="K530" s="1"/>
  <c r="M530" s="1"/>
  <c r="L529"/>
  <c r="J529"/>
  <c r="K529" s="1"/>
  <c r="M529" s="1"/>
  <c r="L528"/>
  <c r="J528"/>
  <c r="K528" s="1"/>
  <c r="M528" s="1"/>
  <c r="L521"/>
  <c r="J521"/>
  <c r="K521" s="1"/>
  <c r="L520"/>
  <c r="J520"/>
  <c r="K520" s="1"/>
  <c r="L519"/>
  <c r="J519"/>
  <c r="K519" s="1"/>
  <c r="L518"/>
  <c r="J518"/>
  <c r="K518" s="1"/>
  <c r="L511"/>
  <c r="J511"/>
  <c r="K511" s="1"/>
  <c r="L510"/>
  <c r="J510"/>
  <c r="K510" s="1"/>
  <c r="L509"/>
  <c r="J509"/>
  <c r="K509" s="1"/>
  <c r="L508"/>
  <c r="J508"/>
  <c r="K508" s="1"/>
  <c r="L502"/>
  <c r="J502"/>
  <c r="K502" s="1"/>
  <c r="L501"/>
  <c r="J501"/>
  <c r="K501" s="1"/>
  <c r="L500"/>
  <c r="J500"/>
  <c r="K500" s="1"/>
  <c r="L499"/>
  <c r="J499"/>
  <c r="K499" s="1"/>
  <c r="L492"/>
  <c r="J492"/>
  <c r="K492" s="1"/>
  <c r="L491"/>
  <c r="J491"/>
  <c r="K491" s="1"/>
  <c r="M491" s="1"/>
  <c r="L490"/>
  <c r="J490"/>
  <c r="K490" s="1"/>
  <c r="M490" s="1"/>
  <c r="L489"/>
  <c r="L494" s="1"/>
  <c r="J489"/>
  <c r="K489" s="1"/>
  <c r="L482"/>
  <c r="J482"/>
  <c r="K482" s="1"/>
  <c r="L481"/>
  <c r="J481"/>
  <c r="K481" s="1"/>
  <c r="M481" s="1"/>
  <c r="L480"/>
  <c r="K480"/>
  <c r="M480" s="1"/>
  <c r="A480"/>
  <c r="A490" s="1"/>
  <c r="A500" s="1"/>
  <c r="A510" s="1"/>
  <c r="A520" s="1"/>
  <c r="A529" s="1"/>
  <c r="A539" s="1"/>
  <c r="A549" s="1"/>
  <c r="A559" s="1"/>
  <c r="A569" s="1"/>
  <c r="A579" s="1"/>
  <c r="L479"/>
  <c r="L484" s="1"/>
  <c r="J479"/>
  <c r="K479" s="1"/>
  <c r="L472"/>
  <c r="J472"/>
  <c r="K472" s="1"/>
  <c r="L471"/>
  <c r="J471"/>
  <c r="K471" s="1"/>
  <c r="L470"/>
  <c r="J470"/>
  <c r="K470" s="1"/>
  <c r="L469"/>
  <c r="L474" s="1"/>
  <c r="J469"/>
  <c r="K469" s="1"/>
  <c r="L463"/>
  <c r="J463"/>
  <c r="K463" s="1"/>
  <c r="L462"/>
  <c r="J462"/>
  <c r="K462" s="1"/>
  <c r="L461"/>
  <c r="J461"/>
  <c r="K461" s="1"/>
  <c r="L460"/>
  <c r="J460"/>
  <c r="K460" s="1"/>
  <c r="L454"/>
  <c r="J454"/>
  <c r="K454" s="1"/>
  <c r="L453"/>
  <c r="J453"/>
  <c r="K453" s="1"/>
  <c r="L452"/>
  <c r="J452"/>
  <c r="K452" s="1"/>
  <c r="L451"/>
  <c r="L456" s="1"/>
  <c r="J451"/>
  <c r="K451" s="1"/>
  <c r="A451"/>
  <c r="L445"/>
  <c r="J445"/>
  <c r="K445" s="1"/>
  <c r="L444"/>
  <c r="J444"/>
  <c r="K444" s="1"/>
  <c r="L443"/>
  <c r="J443"/>
  <c r="K443" s="1"/>
  <c r="L442"/>
  <c r="L447" s="1"/>
  <c r="J442"/>
  <c r="K442" s="1"/>
  <c r="L436"/>
  <c r="J436"/>
  <c r="K436" s="1"/>
  <c r="L435"/>
  <c r="K435"/>
  <c r="M435" s="1"/>
  <c r="L434"/>
  <c r="J434"/>
  <c r="K434" s="1"/>
  <c r="L433"/>
  <c r="J433"/>
  <c r="K433" s="1"/>
  <c r="L427"/>
  <c r="J427"/>
  <c r="K427" s="1"/>
  <c r="M427" s="1"/>
  <c r="L426"/>
  <c r="J426"/>
  <c r="K426" s="1"/>
  <c r="L425"/>
  <c r="J425"/>
  <c r="K425" s="1"/>
  <c r="L424"/>
  <c r="L429" s="1"/>
  <c r="J424"/>
  <c r="K424" s="1"/>
  <c r="L419"/>
  <c r="J419"/>
  <c r="K419" s="1"/>
  <c r="L418"/>
  <c r="J418"/>
  <c r="K418" s="1"/>
  <c r="L417"/>
  <c r="J417"/>
  <c r="K417" s="1"/>
  <c r="L416"/>
  <c r="L421" s="1"/>
  <c r="J416"/>
  <c r="K416" s="1"/>
  <c r="M416" s="1"/>
  <c r="L410"/>
  <c r="J410"/>
  <c r="K410" s="1"/>
  <c r="L409"/>
  <c r="J409"/>
  <c r="K409" s="1"/>
  <c r="L408"/>
  <c r="J408"/>
  <c r="K408" s="1"/>
  <c r="M408" s="1"/>
  <c r="L407"/>
  <c r="L412" s="1"/>
  <c r="J407"/>
  <c r="K407" s="1"/>
  <c r="M407" s="1"/>
  <c r="L402"/>
  <c r="J402"/>
  <c r="K402" s="1"/>
  <c r="L401"/>
  <c r="J401"/>
  <c r="K401" s="1"/>
  <c r="L400"/>
  <c r="J400"/>
  <c r="K400" s="1"/>
  <c r="M400" s="1"/>
  <c r="L399"/>
  <c r="J399"/>
  <c r="K399" s="1"/>
  <c r="M399" s="1"/>
  <c r="L393"/>
  <c r="J393"/>
  <c r="K393" s="1"/>
  <c r="M393" s="1"/>
  <c r="L392"/>
  <c r="J392"/>
  <c r="K392" s="1"/>
  <c r="L391"/>
  <c r="J391"/>
  <c r="K391" s="1"/>
  <c r="M391" s="1"/>
  <c r="L390"/>
  <c r="L395" s="1"/>
  <c r="J390"/>
  <c r="K390" s="1"/>
  <c r="M390" s="1"/>
  <c r="L384"/>
  <c r="J384"/>
  <c r="K384" s="1"/>
  <c r="M384" s="1"/>
  <c r="L383"/>
  <c r="J383"/>
  <c r="K383" s="1"/>
  <c r="M383" s="1"/>
  <c r="L382"/>
  <c r="J382"/>
  <c r="K382" s="1"/>
  <c r="L381"/>
  <c r="L386" s="1"/>
  <c r="J381"/>
  <c r="K381" s="1"/>
  <c r="L374"/>
  <c r="J374"/>
  <c r="K374" s="1"/>
  <c r="L373"/>
  <c r="J373"/>
  <c r="K373" s="1"/>
  <c r="L372"/>
  <c r="J372"/>
  <c r="K372" s="1"/>
  <c r="L371"/>
  <c r="J371"/>
  <c r="K371" s="1"/>
  <c r="L364"/>
  <c r="J364"/>
  <c r="K364" s="1"/>
  <c r="L363"/>
  <c r="J363"/>
  <c r="K363" s="1"/>
  <c r="M363" s="1"/>
  <c r="L362"/>
  <c r="J362"/>
  <c r="K362" s="1"/>
  <c r="L361"/>
  <c r="J361"/>
  <c r="K361" s="1"/>
  <c r="L354"/>
  <c r="J354"/>
  <c r="K354" s="1"/>
  <c r="L353"/>
  <c r="J353"/>
  <c r="K353" s="1"/>
  <c r="M353" s="1"/>
  <c r="L352"/>
  <c r="J352"/>
  <c r="K352" s="1"/>
  <c r="L351"/>
  <c r="J351"/>
  <c r="K351" s="1"/>
  <c r="M351" s="1"/>
  <c r="L345"/>
  <c r="J345"/>
  <c r="K345" s="1"/>
  <c r="M345" s="1"/>
  <c r="L344"/>
  <c r="J344"/>
  <c r="K344" s="1"/>
  <c r="M344" s="1"/>
  <c r="L343"/>
  <c r="J343"/>
  <c r="K343" s="1"/>
  <c r="M343" s="1"/>
  <c r="L342"/>
  <c r="L347" s="1"/>
  <c r="J342"/>
  <c r="K342" s="1"/>
  <c r="M342" s="1"/>
  <c r="L335"/>
  <c r="J335"/>
  <c r="K335" s="1"/>
  <c r="L334"/>
  <c r="J334"/>
  <c r="K334" s="1"/>
  <c r="L333"/>
  <c r="J333"/>
  <c r="K333" s="1"/>
  <c r="L332"/>
  <c r="L322" s="1"/>
  <c r="J332"/>
  <c r="K332" s="1"/>
  <c r="L325"/>
  <c r="J325"/>
  <c r="K325" s="1"/>
  <c r="L324"/>
  <c r="J324"/>
  <c r="K324" s="1"/>
  <c r="L323"/>
  <c r="J323"/>
  <c r="K323" s="1"/>
  <c r="J322"/>
  <c r="K322" s="1"/>
  <c r="L315"/>
  <c r="J315"/>
  <c r="K315" s="1"/>
  <c r="L314"/>
  <c r="J314"/>
  <c r="K314" s="1"/>
  <c r="L313"/>
  <c r="J313"/>
  <c r="K313" s="1"/>
  <c r="L312"/>
  <c r="J312"/>
  <c r="K312" s="1"/>
  <c r="L305"/>
  <c r="J305"/>
  <c r="K305" s="1"/>
  <c r="L304"/>
  <c r="J304"/>
  <c r="K304" s="1"/>
  <c r="L303"/>
  <c r="J303"/>
  <c r="K303" s="1"/>
  <c r="L302"/>
  <c r="J302"/>
  <c r="K302" s="1"/>
  <c r="L296"/>
  <c r="J296"/>
  <c r="K296" s="1"/>
  <c r="L295"/>
  <c r="J295"/>
  <c r="K295" s="1"/>
  <c r="L294"/>
  <c r="J294"/>
  <c r="K294" s="1"/>
  <c r="L293"/>
  <c r="J293"/>
  <c r="K293" s="1"/>
  <c r="L286"/>
  <c r="J286"/>
  <c r="K286" s="1"/>
  <c r="L285"/>
  <c r="J285"/>
  <c r="K285" s="1"/>
  <c r="L284"/>
  <c r="J284"/>
  <c r="K284" s="1"/>
  <c r="L283"/>
  <c r="L288" s="1"/>
  <c r="J283"/>
  <c r="K283" s="1"/>
  <c r="L276"/>
  <c r="J276"/>
  <c r="K276" s="1"/>
  <c r="L275"/>
  <c r="J275"/>
  <c r="K275" s="1"/>
  <c r="L274"/>
  <c r="J274"/>
  <c r="K274" s="1"/>
  <c r="L273"/>
  <c r="L278" s="1"/>
  <c r="J273"/>
  <c r="K273" s="1"/>
  <c r="L266"/>
  <c r="J266"/>
  <c r="K266" s="1"/>
  <c r="L265"/>
  <c r="J265"/>
  <c r="K265" s="1"/>
  <c r="L264"/>
  <c r="J264"/>
  <c r="K264" s="1"/>
  <c r="L263"/>
  <c r="L268" s="1"/>
  <c r="J263"/>
  <c r="K263" s="1"/>
  <c r="L256"/>
  <c r="J256"/>
  <c r="K256" s="1"/>
  <c r="L255"/>
  <c r="J255"/>
  <c r="K255" s="1"/>
  <c r="L254"/>
  <c r="J254"/>
  <c r="K254" s="1"/>
  <c r="L253"/>
  <c r="L258" s="1"/>
  <c r="J253"/>
  <c r="K253" s="1"/>
  <c r="L247"/>
  <c r="J247"/>
  <c r="K247" s="1"/>
  <c r="L246"/>
  <c r="J246"/>
  <c r="K246" s="1"/>
  <c r="L245"/>
  <c r="J245"/>
  <c r="K245" s="1"/>
  <c r="L244"/>
  <c r="L249" s="1"/>
  <c r="J244"/>
  <c r="K244" s="1"/>
  <c r="L237"/>
  <c r="J237"/>
  <c r="K237" s="1"/>
  <c r="L236"/>
  <c r="J236"/>
  <c r="K236" s="1"/>
  <c r="L235"/>
  <c r="J235"/>
  <c r="K235" s="1"/>
  <c r="L234"/>
  <c r="L239" s="1"/>
  <c r="J234"/>
  <c r="K234" s="1"/>
  <c r="L227"/>
  <c r="J227"/>
  <c r="K227" s="1"/>
  <c r="L226"/>
  <c r="J226"/>
  <c r="K226" s="1"/>
  <c r="L225"/>
  <c r="J225"/>
  <c r="K225" s="1"/>
  <c r="L224"/>
  <c r="L229" s="1"/>
  <c r="J224"/>
  <c r="K224" s="1"/>
  <c r="L217"/>
  <c r="J217"/>
  <c r="K217" s="1"/>
  <c r="L216"/>
  <c r="K216"/>
  <c r="L215"/>
  <c r="J215"/>
  <c r="K215" s="1"/>
  <c r="L214"/>
  <c r="J214"/>
  <c r="K214" s="1"/>
  <c r="L207"/>
  <c r="J207"/>
  <c r="K207" s="1"/>
  <c r="L206"/>
  <c r="J206"/>
  <c r="K206" s="1"/>
  <c r="L205"/>
  <c r="J205"/>
  <c r="K205" s="1"/>
  <c r="L204"/>
  <c r="L209" s="1"/>
  <c r="J204"/>
  <c r="K204" s="1"/>
  <c r="L198"/>
  <c r="J198"/>
  <c r="K198" s="1"/>
  <c r="L197"/>
  <c r="K197"/>
  <c r="L196"/>
  <c r="J196"/>
  <c r="K196" s="1"/>
  <c r="L195"/>
  <c r="L200" s="1"/>
  <c r="J195"/>
  <c r="K195" s="1"/>
  <c r="L188"/>
  <c r="M188" s="1"/>
  <c r="J188"/>
  <c r="L187"/>
  <c r="M187" s="1"/>
  <c r="J187"/>
  <c r="L186"/>
  <c r="M186" s="1"/>
  <c r="J186"/>
  <c r="L185"/>
  <c r="M185" s="1"/>
  <c r="J185"/>
  <c r="L178"/>
  <c r="J178"/>
  <c r="K178" s="1"/>
  <c r="L177"/>
  <c r="J177"/>
  <c r="K177" s="1"/>
  <c r="L176"/>
  <c r="J176"/>
  <c r="K176" s="1"/>
  <c r="L175"/>
  <c r="L180" s="1"/>
  <c r="J175"/>
  <c r="K175" s="1"/>
  <c r="L168"/>
  <c r="J168"/>
  <c r="K168" s="1"/>
  <c r="L167"/>
  <c r="J167"/>
  <c r="K167" s="1"/>
  <c r="L166"/>
  <c r="J166"/>
  <c r="K166" s="1"/>
  <c r="L165"/>
  <c r="J165"/>
  <c r="K165" s="1"/>
  <c r="L158"/>
  <c r="J158"/>
  <c r="K158" s="1"/>
  <c r="L157"/>
  <c r="J157"/>
  <c r="K157" s="1"/>
  <c r="L156"/>
  <c r="J156"/>
  <c r="K156" s="1"/>
  <c r="L155"/>
  <c r="L160" s="1"/>
  <c r="J155"/>
  <c r="K155" s="1"/>
  <c r="L148"/>
  <c r="J148"/>
  <c r="K148" s="1"/>
  <c r="L147"/>
  <c r="J147"/>
  <c r="K147" s="1"/>
  <c r="L146"/>
  <c r="J146"/>
  <c r="K146" s="1"/>
  <c r="L145"/>
  <c r="L150" s="1"/>
  <c r="J145"/>
  <c r="K145" s="1"/>
  <c r="L139"/>
  <c r="J139"/>
  <c r="K139" s="1"/>
  <c r="L138"/>
  <c r="J138"/>
  <c r="K138" s="1"/>
  <c r="L137"/>
  <c r="J137"/>
  <c r="K137" s="1"/>
  <c r="L136"/>
  <c r="L141" s="1"/>
  <c r="J136"/>
  <c r="K136" s="1"/>
  <c r="L129"/>
  <c r="J129"/>
  <c r="K129" s="1"/>
  <c r="L128"/>
  <c r="J128"/>
  <c r="K128" s="1"/>
  <c r="L127"/>
  <c r="L126"/>
  <c r="J126"/>
  <c r="K126" s="1"/>
  <c r="L119"/>
  <c r="J119"/>
  <c r="K119" s="1"/>
  <c r="L118"/>
  <c r="J118"/>
  <c r="K118" s="1"/>
  <c r="L117"/>
  <c r="J117"/>
  <c r="K117" s="1"/>
  <c r="L116"/>
  <c r="J116"/>
  <c r="K116" s="1"/>
  <c r="M116" s="1"/>
  <c r="L109"/>
  <c r="J109"/>
  <c r="K109" s="1"/>
  <c r="L108"/>
  <c r="J108"/>
  <c r="K108" s="1"/>
  <c r="L107"/>
  <c r="J107"/>
  <c r="K107" s="1"/>
  <c r="L106"/>
  <c r="J106"/>
  <c r="K106" s="1"/>
  <c r="L99"/>
  <c r="J99"/>
  <c r="K99" s="1"/>
  <c r="L98"/>
  <c r="J98"/>
  <c r="K98" s="1"/>
  <c r="L97"/>
  <c r="J97"/>
  <c r="K97" s="1"/>
  <c r="L96"/>
  <c r="J96"/>
  <c r="K96" s="1"/>
  <c r="A94"/>
  <c r="A104" s="1"/>
  <c r="A114" s="1"/>
  <c r="A124" s="1"/>
  <c r="A134" s="1"/>
  <c r="A143" s="1"/>
  <c r="A153" s="1"/>
  <c r="A163" s="1"/>
  <c r="A173" s="1"/>
  <c r="A183" s="1"/>
  <c r="A193" s="1"/>
  <c r="A202" s="1"/>
  <c r="A212" s="1"/>
  <c r="A222" s="1"/>
  <c r="A232" s="1"/>
  <c r="A242" s="1"/>
  <c r="A251" s="1"/>
  <c r="A261" s="1"/>
  <c r="A271" s="1"/>
  <c r="A281" s="1"/>
  <c r="A291" s="1"/>
  <c r="A300" s="1"/>
  <c r="A310" s="1"/>
  <c r="A320" s="1"/>
  <c r="A330" s="1"/>
  <c r="A340" s="1"/>
  <c r="A349" s="1"/>
  <c r="A359" s="1"/>
  <c r="A369" s="1"/>
  <c r="A379" s="1"/>
  <c r="L90"/>
  <c r="J90"/>
  <c r="K90" s="1"/>
  <c r="L89"/>
  <c r="J89"/>
  <c r="K89" s="1"/>
  <c r="L88"/>
  <c r="J88"/>
  <c r="K88" s="1"/>
  <c r="L87"/>
  <c r="J87"/>
  <c r="K87" s="1"/>
  <c r="L80"/>
  <c r="J80"/>
  <c r="K80" s="1"/>
  <c r="L79"/>
  <c r="J79"/>
  <c r="K79" s="1"/>
  <c r="L78"/>
  <c r="J78"/>
  <c r="K78" s="1"/>
  <c r="L77"/>
  <c r="L82" s="1"/>
  <c r="J77"/>
  <c r="K77" s="1"/>
  <c r="L70"/>
  <c r="J70"/>
  <c r="K70" s="1"/>
  <c r="L69"/>
  <c r="J69"/>
  <c r="K69" s="1"/>
  <c r="M69" s="1"/>
  <c r="L68"/>
  <c r="J68"/>
  <c r="K68" s="1"/>
  <c r="M68" s="1"/>
  <c r="L67"/>
  <c r="J67"/>
  <c r="K67" s="1"/>
  <c r="M67" s="1"/>
  <c r="L60"/>
  <c r="J60"/>
  <c r="K60" s="1"/>
  <c r="L59"/>
  <c r="J59"/>
  <c r="K59" s="1"/>
  <c r="L58"/>
  <c r="J58"/>
  <c r="K58" s="1"/>
  <c r="L57"/>
  <c r="L62" s="1"/>
  <c r="J57"/>
  <c r="K57" s="1"/>
  <c r="L50"/>
  <c r="J50"/>
  <c r="K50" s="1"/>
  <c r="L49"/>
  <c r="J49"/>
  <c r="K49" s="1"/>
  <c r="L48"/>
  <c r="J48"/>
  <c r="K48" s="1"/>
  <c r="L47"/>
  <c r="J47"/>
  <c r="K47" s="1"/>
  <c r="L39"/>
  <c r="J39"/>
  <c r="K39" s="1"/>
  <c r="L38"/>
  <c r="J38"/>
  <c r="K38" s="1"/>
  <c r="L37"/>
  <c r="J37"/>
  <c r="K37" s="1"/>
  <c r="L36"/>
  <c r="L41" s="1"/>
  <c r="J36"/>
  <c r="K36" s="1"/>
  <c r="L29"/>
  <c r="J29"/>
  <c r="K29" s="1"/>
  <c r="L28"/>
  <c r="J28"/>
  <c r="K28" s="1"/>
  <c r="L27"/>
  <c r="J27"/>
  <c r="K27" s="1"/>
  <c r="L26"/>
  <c r="K26"/>
  <c r="M26" s="1"/>
  <c r="L19"/>
  <c r="J19"/>
  <c r="K19" s="1"/>
  <c r="L18"/>
  <c r="K18"/>
  <c r="L17"/>
  <c r="L21" s="1"/>
  <c r="K16"/>
  <c r="M16" s="1"/>
  <c r="M567" l="1"/>
  <c r="M568"/>
  <c r="M569"/>
  <c r="M655"/>
  <c r="M665"/>
  <c r="M87"/>
  <c r="M206"/>
  <c r="M207"/>
  <c r="M214"/>
  <c r="M215"/>
  <c r="M460"/>
  <c r="N150" i="3"/>
  <c r="O150" s="1"/>
  <c r="N142"/>
  <c r="O142" s="1"/>
  <c r="N134"/>
  <c r="O134" s="1"/>
  <c r="N126"/>
  <c r="O126" s="1"/>
  <c r="N118"/>
  <c r="O118" s="1"/>
  <c r="N110"/>
  <c r="O110" s="1"/>
  <c r="N102"/>
  <c r="O102" s="1"/>
  <c r="N94"/>
  <c r="O94" s="1"/>
  <c r="N86"/>
  <c r="O86" s="1"/>
  <c r="N78"/>
  <c r="O78" s="1"/>
  <c r="N70"/>
  <c r="O70" s="1"/>
  <c r="N62"/>
  <c r="O62" s="1"/>
  <c r="N54"/>
  <c r="O54" s="1"/>
  <c r="N46"/>
  <c r="O46" s="1"/>
  <c r="N38"/>
  <c r="O38" s="1"/>
  <c r="N30"/>
  <c r="L170" i="1"/>
  <c r="M27"/>
  <c r="M28"/>
  <c r="M47"/>
  <c r="M96"/>
  <c r="M195"/>
  <c r="M196"/>
  <c r="M302"/>
  <c r="L366"/>
  <c r="M364"/>
  <c r="M371"/>
  <c r="M373"/>
  <c r="L438"/>
  <c r="M436"/>
  <c r="M442"/>
  <c r="M443"/>
  <c r="M445"/>
  <c r="M461"/>
  <c r="M508"/>
  <c r="M509"/>
  <c r="M548"/>
  <c r="M549"/>
  <c r="M587"/>
  <c r="M588"/>
  <c r="M627"/>
  <c r="M628"/>
  <c r="M636"/>
  <c r="M666"/>
  <c r="M696"/>
  <c r="M697"/>
  <c r="M704"/>
  <c r="M705"/>
  <c r="M725"/>
  <c r="M773"/>
  <c r="M793"/>
  <c r="M48"/>
  <c r="M49"/>
  <c r="M88"/>
  <c r="M106"/>
  <c r="M126"/>
  <c r="M224"/>
  <c r="M225"/>
  <c r="M234"/>
  <c r="M235"/>
  <c r="M244"/>
  <c r="M245"/>
  <c r="M253"/>
  <c r="M254"/>
  <c r="M263"/>
  <c r="M264"/>
  <c r="M273"/>
  <c r="M274"/>
  <c r="M283"/>
  <c r="M284"/>
  <c r="M293"/>
  <c r="M312"/>
  <c r="M332"/>
  <c r="L356"/>
  <c r="M354"/>
  <c r="M361"/>
  <c r="L376"/>
  <c r="M374"/>
  <c r="M381"/>
  <c r="M479"/>
  <c r="M510"/>
  <c r="M550"/>
  <c r="M617"/>
  <c r="M618"/>
  <c r="M637"/>
  <c r="M638"/>
  <c r="M656"/>
  <c r="M657"/>
  <c r="M668"/>
  <c r="M687"/>
  <c r="M706"/>
  <c r="M726"/>
  <c r="M753"/>
  <c r="M812"/>
  <c r="M197"/>
  <c r="M198"/>
  <c r="M204"/>
  <c r="M322"/>
  <c r="M433"/>
  <c r="L131"/>
  <c r="M17"/>
  <c r="M18"/>
  <c r="M36"/>
  <c r="M37"/>
  <c r="M38"/>
  <c r="M57"/>
  <c r="M58"/>
  <c r="M59"/>
  <c r="M77"/>
  <c r="M78"/>
  <c r="M79"/>
  <c r="M97"/>
  <c r="M107"/>
  <c r="M117"/>
  <c r="M127"/>
  <c r="M128"/>
  <c r="M136"/>
  <c r="M137"/>
  <c r="M138"/>
  <c r="M145"/>
  <c r="M146"/>
  <c r="M147"/>
  <c r="M155"/>
  <c r="M156"/>
  <c r="M157"/>
  <c r="M165"/>
  <c r="M166"/>
  <c r="M167"/>
  <c r="M175"/>
  <c r="M176"/>
  <c r="M177"/>
  <c r="M205"/>
  <c r="M209" s="1"/>
  <c r="M210" s="1"/>
  <c r="L219"/>
  <c r="M294"/>
  <c r="M303"/>
  <c r="M313"/>
  <c r="M323"/>
  <c r="M333"/>
  <c r="M352"/>
  <c r="M362"/>
  <c r="M372"/>
  <c r="M382"/>
  <c r="M386" s="1"/>
  <c r="M387" s="1"/>
  <c r="M434"/>
  <c r="M451"/>
  <c r="M452"/>
  <c r="M469"/>
  <c r="M470"/>
  <c r="M417"/>
  <c r="M418"/>
  <c r="M419"/>
  <c r="M424"/>
  <c r="M425"/>
  <c r="M426"/>
  <c r="M482"/>
  <c r="M484" s="1"/>
  <c r="M485" s="1"/>
  <c r="M489"/>
  <c r="M492"/>
  <c r="M499"/>
  <c r="M500"/>
  <c r="L513"/>
  <c r="M511"/>
  <c r="M518"/>
  <c r="M519"/>
  <c r="L533"/>
  <c r="M531"/>
  <c r="M538"/>
  <c r="M539"/>
  <c r="L553"/>
  <c r="M551"/>
  <c r="M557"/>
  <c r="M558"/>
  <c r="L572"/>
  <c r="M570"/>
  <c r="M577"/>
  <c r="M578"/>
  <c r="M596"/>
  <c r="M597"/>
  <c r="M598"/>
  <c r="M599"/>
  <c r="M606"/>
  <c r="M607"/>
  <c r="M608"/>
  <c r="M609"/>
  <c r="L621"/>
  <c r="M619"/>
  <c r="L631"/>
  <c r="M629"/>
  <c r="L641"/>
  <c r="M639"/>
  <c r="L650"/>
  <c r="M648"/>
  <c r="L660"/>
  <c r="M658"/>
  <c r="L670"/>
  <c r="L680"/>
  <c r="M678"/>
  <c r="L690"/>
  <c r="M688"/>
  <c r="L700"/>
  <c r="M698"/>
  <c r="L709"/>
  <c r="M707"/>
  <c r="L719"/>
  <c r="M717"/>
  <c r="L729"/>
  <c r="M734"/>
  <c r="M745"/>
  <c r="M754"/>
  <c r="M764"/>
  <c r="M774"/>
  <c r="M784"/>
  <c r="M794"/>
  <c r="M803"/>
  <c r="M813"/>
  <c r="M19"/>
  <c r="L31"/>
  <c r="M29"/>
  <c r="M39"/>
  <c r="L52"/>
  <c r="M50"/>
  <c r="M60"/>
  <c r="L72"/>
  <c r="M70"/>
  <c r="M80"/>
  <c r="L92"/>
  <c r="M90"/>
  <c r="M129"/>
  <c r="M139"/>
  <c r="M148"/>
  <c r="M150" s="1"/>
  <c r="M151" s="1"/>
  <c r="M158"/>
  <c r="M168"/>
  <c r="M178"/>
  <c r="M541"/>
  <c r="M580"/>
  <c r="M737"/>
  <c r="M747"/>
  <c r="M756"/>
  <c r="M766"/>
  <c r="M776"/>
  <c r="M786"/>
  <c r="M796"/>
  <c r="M805"/>
  <c r="M727"/>
  <c r="M98"/>
  <c r="M108"/>
  <c r="M216"/>
  <c r="M226"/>
  <c r="M236"/>
  <c r="M246"/>
  <c r="M255"/>
  <c r="M265"/>
  <c r="M275"/>
  <c r="M285"/>
  <c r="M295"/>
  <c r="M304"/>
  <c r="M314"/>
  <c r="M324"/>
  <c r="M401"/>
  <c r="M409"/>
  <c r="M453"/>
  <c r="M462"/>
  <c r="M471"/>
  <c r="M520"/>
  <c r="L543"/>
  <c r="M540"/>
  <c r="M543" s="1"/>
  <c r="M544" s="1"/>
  <c r="L562"/>
  <c r="M559"/>
  <c r="N14" i="3"/>
  <c r="O14" s="1"/>
  <c r="L101" i="1"/>
  <c r="M99"/>
  <c r="L111"/>
  <c r="M109"/>
  <c r="M111" s="1"/>
  <c r="L121"/>
  <c r="M119"/>
  <c r="M217"/>
  <c r="M227"/>
  <c r="M229" s="1"/>
  <c r="M230" s="1"/>
  <c r="M237"/>
  <c r="M247"/>
  <c r="M249" s="1"/>
  <c r="M250" s="1"/>
  <c r="M256"/>
  <c r="M266"/>
  <c r="M268" s="1"/>
  <c r="M269" s="1"/>
  <c r="M276"/>
  <c r="M286"/>
  <c r="M288" s="1"/>
  <c r="M289" s="1"/>
  <c r="L298"/>
  <c r="M296"/>
  <c r="M298" s="1"/>
  <c r="L307"/>
  <c r="M305"/>
  <c r="L317"/>
  <c r="M315"/>
  <c r="M317" s="1"/>
  <c r="L327"/>
  <c r="M325"/>
  <c r="M335"/>
  <c r="L404"/>
  <c r="M402"/>
  <c r="M410"/>
  <c r="M412" s="1"/>
  <c r="M413" s="1"/>
  <c r="M454"/>
  <c r="L465"/>
  <c r="M463"/>
  <c r="M472"/>
  <c r="L504"/>
  <c r="M502"/>
  <c r="L523"/>
  <c r="M521"/>
  <c r="M560"/>
  <c r="M590"/>
  <c r="M815"/>
  <c r="M118"/>
  <c r="L337"/>
  <c r="M334"/>
  <c r="M501"/>
  <c r="L582"/>
  <c r="M579"/>
  <c r="M589"/>
  <c r="M592" s="1"/>
  <c r="M593" s="1"/>
  <c r="M667"/>
  <c r="M670" s="1"/>
  <c r="M671" s="1"/>
  <c r="L739"/>
  <c r="M736"/>
  <c r="M739" s="1"/>
  <c r="L749"/>
  <c r="M746"/>
  <c r="L758"/>
  <c r="M755"/>
  <c r="M758" s="1"/>
  <c r="L768"/>
  <c r="M765"/>
  <c r="L778"/>
  <c r="M775"/>
  <c r="M778" s="1"/>
  <c r="L788"/>
  <c r="M785"/>
  <c r="L798"/>
  <c r="M795"/>
  <c r="L807"/>
  <c r="M804"/>
  <c r="M807" s="1"/>
  <c r="L817"/>
  <c r="M814"/>
  <c r="M89"/>
  <c r="M392"/>
  <c r="M395" s="1"/>
  <c r="M396" s="1"/>
  <c r="M444"/>
  <c r="M866"/>
  <c r="M867" s="1"/>
  <c r="M856"/>
  <c r="M857" s="1"/>
  <c r="M837"/>
  <c r="M838" s="1"/>
  <c r="M768"/>
  <c r="M749"/>
  <c r="M729"/>
  <c r="M730" s="1"/>
  <c r="M719"/>
  <c r="M720" s="1"/>
  <c r="M709"/>
  <c r="M710" s="1"/>
  <c r="M700"/>
  <c r="M701" s="1"/>
  <c r="M690"/>
  <c r="M691" s="1"/>
  <c r="M680"/>
  <c r="M681" s="1"/>
  <c r="M660"/>
  <c r="M661" s="1"/>
  <c r="M650"/>
  <c r="M651" s="1"/>
  <c r="M641"/>
  <c r="M642" s="1"/>
  <c r="M631"/>
  <c r="M632" s="1"/>
  <c r="M621"/>
  <c r="M622" s="1"/>
  <c r="M611"/>
  <c r="M612" s="1"/>
  <c r="M572"/>
  <c r="M573" s="1"/>
  <c r="M513"/>
  <c r="M514" s="1"/>
  <c r="M494"/>
  <c r="M495" s="1"/>
  <c r="M356"/>
  <c r="M357" s="1"/>
  <c r="M347"/>
  <c r="M348" s="1"/>
  <c r="M307"/>
  <c r="M190"/>
  <c r="M31"/>
  <c r="M32" s="1"/>
  <c r="M52"/>
  <c r="M53" s="1"/>
  <c r="M72"/>
  <c r="M73" s="1"/>
  <c r="L190"/>
  <c r="M366"/>
  <c r="M367" s="1"/>
  <c r="M404"/>
  <c r="M405" s="1"/>
  <c r="M533"/>
  <c r="M534" s="1"/>
  <c r="M553"/>
  <c r="M554" s="1"/>
  <c r="M798"/>
  <c r="M817"/>
  <c r="M827"/>
  <c r="M828" s="1"/>
  <c r="M847"/>
  <c r="M848" s="1"/>
  <c r="M112" l="1"/>
  <c r="M759"/>
  <c r="M740"/>
  <c r="M447"/>
  <c r="M448" s="1"/>
  <c r="M523"/>
  <c r="M438"/>
  <c r="M439" s="1"/>
  <c r="M200"/>
  <c r="M201" s="1"/>
  <c r="M278"/>
  <c r="M279" s="1"/>
  <c r="M258"/>
  <c r="M259" s="1"/>
  <c r="M239"/>
  <c r="M240" s="1"/>
  <c r="M160"/>
  <c r="M161" s="1"/>
  <c r="M141"/>
  <c r="M142" s="1"/>
  <c r="M82"/>
  <c r="M83" s="1"/>
  <c r="M101"/>
  <c r="M102" s="1"/>
  <c r="M582"/>
  <c r="M562"/>
  <c r="M563" s="1"/>
  <c r="M465"/>
  <c r="M466" s="1"/>
  <c r="M421"/>
  <c r="M422" s="1"/>
  <c r="M376"/>
  <c r="M377" s="1"/>
  <c r="M337"/>
  <c r="M338" s="1"/>
  <c r="M327"/>
  <c r="M328" s="1"/>
  <c r="M21"/>
  <c r="M22" s="1"/>
  <c r="M41"/>
  <c r="M42" s="1"/>
  <c r="M62"/>
  <c r="M63" s="1"/>
  <c r="M131"/>
  <c r="M132" s="1"/>
  <c r="M170"/>
  <c r="M171" s="1"/>
  <c r="M524"/>
  <c r="M92"/>
  <c r="M93" s="1"/>
  <c r="M121"/>
  <c r="M122" s="1"/>
  <c r="M504"/>
  <c r="M505" s="1"/>
  <c r="M456"/>
  <c r="M457" s="1"/>
  <c r="M788"/>
  <c r="M180"/>
  <c r="M181" s="1"/>
  <c r="M818"/>
  <c r="M799"/>
  <c r="M299"/>
  <c r="M318"/>
  <c r="M474"/>
  <c r="M475" s="1"/>
  <c r="M219"/>
  <c r="M220" s="1"/>
  <c r="M808"/>
  <c r="M308"/>
  <c r="M583"/>
  <c r="M750"/>
  <c r="M769"/>
  <c r="M789"/>
  <c r="M601"/>
  <c r="M602" s="1"/>
  <c r="M429"/>
  <c r="M430" s="1"/>
  <c r="M779"/>
  <c r="M191"/>
</calcChain>
</file>

<file path=xl/sharedStrings.xml><?xml version="1.0" encoding="utf-8"?>
<sst xmlns="http://schemas.openxmlformats.org/spreadsheetml/2006/main" count="2566" uniqueCount="379">
  <si>
    <t>Рефери               Володина О.А.</t>
  </si>
  <si>
    <t xml:space="preserve">Гл. секретарь     Ульянова А.А.        </t>
  </si>
  <si>
    <t>Бригада судей:</t>
  </si>
  <si>
    <t>Группа фигур:</t>
  </si>
  <si>
    <t>1. балетная нога</t>
  </si>
  <si>
    <t>2. шаг вперёд</t>
  </si>
  <si>
    <t>старт</t>
  </si>
  <si>
    <t>Оценки судей</t>
  </si>
  <si>
    <t>Сумма 4</t>
  </si>
  <si>
    <t>Средняя</t>
  </si>
  <si>
    <t>К.Т.</t>
  </si>
  <si>
    <t>Общая оценка</t>
  </si>
  <si>
    <t>Сумма</t>
  </si>
  <si>
    <t>МЕСТО</t>
  </si>
  <si>
    <t>к 50%</t>
  </si>
  <si>
    <t>100% оп</t>
  </si>
  <si>
    <t>оп 50%</t>
  </si>
  <si>
    <t>ИТОГ</t>
  </si>
  <si>
    <t>%</t>
  </si>
  <si>
    <t>вып</t>
  </si>
  <si>
    <t>синх</t>
  </si>
  <si>
    <t>слож</t>
  </si>
  <si>
    <t>худ</t>
  </si>
  <si>
    <t>инер</t>
  </si>
  <si>
    <t>манера</t>
  </si>
  <si>
    <t>Обязательная программа. Результаты.</t>
  </si>
  <si>
    <t>Произвольная программа - соло. Результаты.</t>
  </si>
  <si>
    <t>Обязательная программа. Общий результат.</t>
  </si>
  <si>
    <t>КОМАНДА</t>
  </si>
  <si>
    <t>РЕЗУЛЬТАТ</t>
  </si>
  <si>
    <t>Произвольная программа - соло. Общий результат.</t>
  </si>
  <si>
    <t>в/к</t>
  </si>
  <si>
    <t>хор</t>
  </si>
  <si>
    <t>Произвольная программа - комби. Результаты.</t>
  </si>
  <si>
    <t>ИТОГОВЫЙ ПРОТОКОЛ</t>
  </si>
  <si>
    <t>Главный судья соревнований</t>
  </si>
  <si>
    <t>О.А.Володина</t>
  </si>
  <si>
    <t>Главный секретарь соревнований</t>
  </si>
  <si>
    <t>А.А.Ульянова</t>
  </si>
  <si>
    <t>Произвольная программа - комби. Общий результат.</t>
  </si>
  <si>
    <t>50% пп</t>
  </si>
  <si>
    <t>Произвольная программа - дуэты. Результаты.</t>
  </si>
  <si>
    <t>Произвольная программа - дуэты. Общий результат.</t>
  </si>
  <si>
    <t>Открытое Первенство НГО по синхронному плаванию "На призы Главы НГО".</t>
  </si>
  <si>
    <t>2005 г. р. и мл</t>
  </si>
  <si>
    <r>
      <rPr>
        <b/>
        <sz val="16"/>
        <rFont val="Times New Roman"/>
        <family val="1"/>
      </rPr>
      <t>2003-2004 г.г.р.</t>
    </r>
    <r>
      <rPr>
        <sz val="16"/>
        <rFont val="Times New Roman"/>
        <family val="1"/>
      </rPr>
      <t xml:space="preserve"> </t>
    </r>
  </si>
  <si>
    <t>2001-2002 г.г.р.</t>
  </si>
  <si>
    <t>2003-2004 г.г.р.</t>
  </si>
  <si>
    <t>2005 г.р. и мл</t>
  </si>
  <si>
    <t>2001 г.р. и мл</t>
  </si>
  <si>
    <t>Открытое Первенство НГО по синхронному плаванию</t>
  </si>
  <si>
    <t>"На призы Главы НГО"</t>
  </si>
  <si>
    <t>среди спортсменок 2001-2002 г.г.р., 2003-2004 г.г.р.,</t>
  </si>
  <si>
    <t xml:space="preserve"> 2005 г.р. и мл</t>
  </si>
  <si>
    <t>5.03-8.03.13г.</t>
  </si>
  <si>
    <t>МБОУ ДОД ДЮСШ "Приморец" (г.Находка)</t>
  </si>
  <si>
    <t xml:space="preserve">3. тюмлер </t>
  </si>
  <si>
    <t>4. рыба - меч</t>
  </si>
  <si>
    <t xml:space="preserve">Сластен Катя </t>
  </si>
  <si>
    <t>ПРИМОРЕЦ - 2</t>
  </si>
  <si>
    <t>Васильева Катя</t>
  </si>
  <si>
    <t>ПРИМОРЕЦ - 3</t>
  </si>
  <si>
    <t>Алиева Сабина</t>
  </si>
  <si>
    <t>НАХОДКА - 2</t>
  </si>
  <si>
    <t>Озерец Катя</t>
  </si>
  <si>
    <t>ПРИМОРЕЦ - 1</t>
  </si>
  <si>
    <t>Кудря Настя</t>
  </si>
  <si>
    <t>Демидова Катя</t>
  </si>
  <si>
    <t>ДЮСШ "Русич - 2"</t>
  </si>
  <si>
    <t>Назарова Ульяна</t>
  </si>
  <si>
    <t>ДЮСШ "Русич - 1"</t>
  </si>
  <si>
    <t>Рахимгалиева Настя</t>
  </si>
  <si>
    <t>Хатковская Даша</t>
  </si>
  <si>
    <t>Нестерова Карина</t>
  </si>
  <si>
    <t>НАХОДКА - 1</t>
  </si>
  <si>
    <t>Моисеева Яна</t>
  </si>
  <si>
    <t>Опанасюк Алина</t>
  </si>
  <si>
    <t>Егорова Саша</t>
  </si>
  <si>
    <t>Тимонина Катя</t>
  </si>
  <si>
    <t>Рабаданова тоня</t>
  </si>
  <si>
    <t>Гретченко Елена</t>
  </si>
  <si>
    <t>Филатова Таня</t>
  </si>
  <si>
    <t>Рублевская Полина</t>
  </si>
  <si>
    <t>Баранова Маша</t>
  </si>
  <si>
    <t>Котова Полина</t>
  </si>
  <si>
    <t>Тамчук Саша</t>
  </si>
  <si>
    <t>Забродина Арина</t>
  </si>
  <si>
    <t>Тортыжева Дарья</t>
  </si>
  <si>
    <t>Скосырская Лера</t>
  </si>
  <si>
    <t>Максименко Лера</t>
  </si>
  <si>
    <t>НАХОДКА - 3</t>
  </si>
  <si>
    <t>Мельникова Кристина</t>
  </si>
  <si>
    <t>Будаева Милена</t>
  </si>
  <si>
    <t>Ткаченко Млада</t>
  </si>
  <si>
    <t>Воробьева Юля</t>
  </si>
  <si>
    <t>Малярова Катя</t>
  </si>
  <si>
    <t>ДЮСШ "Русич - "</t>
  </si>
  <si>
    <t>Чернова Вика</t>
  </si>
  <si>
    <t>Сапелкина Елена</t>
  </si>
  <si>
    <t>Петрова Лиза</t>
  </si>
  <si>
    <t>Записяк Саша</t>
  </si>
  <si>
    <t>Морозова Аня</t>
  </si>
  <si>
    <t>Малофеева Василина</t>
  </si>
  <si>
    <t>Царева Соня</t>
  </si>
  <si>
    <t>Сафьянова Даша</t>
  </si>
  <si>
    <t>Карлова Катя</t>
  </si>
  <si>
    <t>Кучина Настя</t>
  </si>
  <si>
    <t xml:space="preserve">Мозжерина Ангелина </t>
  </si>
  <si>
    <t>Савельева Аня</t>
  </si>
  <si>
    <t>Кириллова Даша</t>
  </si>
  <si>
    <t>Мокриенко Катя</t>
  </si>
  <si>
    <t>Бурденкова Ульяна</t>
  </si>
  <si>
    <t>Ожиганова Вика</t>
  </si>
  <si>
    <t>Зелинская Валя</t>
  </si>
  <si>
    <t>Назаренко Стефания</t>
  </si>
  <si>
    <t>Оношкина Полина</t>
  </si>
  <si>
    <t>Тощакова Соня</t>
  </si>
  <si>
    <t>Кошелева Аня</t>
  </si>
  <si>
    <t>Кваша Настя</t>
  </si>
  <si>
    <t>Кошелева Даша</t>
  </si>
  <si>
    <t xml:space="preserve">Прокудина Вероника </t>
  </si>
  <si>
    <t>Сачава Света</t>
  </si>
  <si>
    <t xml:space="preserve">Шкир Алёна </t>
  </si>
  <si>
    <t>Гавриленко Катя</t>
  </si>
  <si>
    <t>Приморец - 3</t>
  </si>
  <si>
    <t>Вул Настя</t>
  </si>
  <si>
    <t>Мазуренко Диана</t>
  </si>
  <si>
    <t>Приморец - 2</t>
  </si>
  <si>
    <t>Трухачева Полина</t>
  </si>
  <si>
    <t>Добровольская Ксюша</t>
  </si>
  <si>
    <t>Помазан Саша</t>
  </si>
  <si>
    <t>Бабич Лиза</t>
  </si>
  <si>
    <t>Демина Маша</t>
  </si>
  <si>
    <t>Чемпион</t>
  </si>
  <si>
    <t>Горелышева Стеша 2006</t>
  </si>
  <si>
    <t>Кузьменко Эля 2006</t>
  </si>
  <si>
    <t>Кваша Настя 2005</t>
  </si>
  <si>
    <t>Шкир Алена 2005</t>
  </si>
  <si>
    <t>Васильева Катя 2005</t>
  </si>
  <si>
    <t xml:space="preserve"> Бабич Лиза 2005</t>
  </si>
  <si>
    <t>Максименко Лера 2002</t>
  </si>
  <si>
    <t>Царева Соня 2004</t>
  </si>
  <si>
    <t xml:space="preserve">Вул Настя 2004 </t>
  </si>
  <si>
    <t>Баранова Маша 2004</t>
  </si>
  <si>
    <t>Контимирова Катя 2004</t>
  </si>
  <si>
    <t>Моряхина Аня 2004</t>
  </si>
  <si>
    <t>Мазуренко Диана 2003</t>
  </si>
  <si>
    <t>Записяк Саша 2003</t>
  </si>
  <si>
    <t>Кошелева Даша 2003</t>
  </si>
  <si>
    <t>Кириллова Даша 2003</t>
  </si>
  <si>
    <t>Сластен Катя 2004</t>
  </si>
  <si>
    <t>Добровольская Ксюша 2003</t>
  </si>
  <si>
    <t>Кудря Настя 2003</t>
  </si>
  <si>
    <t>Ткаченко Млада 2005</t>
  </si>
  <si>
    <t>Котова Полина 2003</t>
  </si>
  <si>
    <t>Рабаданова Тоня 2004</t>
  </si>
  <si>
    <t>Сафьянова Даша 2004</t>
  </si>
  <si>
    <t>Скосырская Лера 2003</t>
  </si>
  <si>
    <t>Кошелева Аня 2003</t>
  </si>
  <si>
    <t>Помазан Саша 2003</t>
  </si>
  <si>
    <t>Алиева Сабина 2003</t>
  </si>
  <si>
    <t>Филатова Таня 2003</t>
  </si>
  <si>
    <t>Малярова Катя 2003</t>
  </si>
  <si>
    <t>Сачава Света 2003</t>
  </si>
  <si>
    <t>Илларионова Лиза 2001</t>
  </si>
  <si>
    <t>Агабалаева Айгюн 2001</t>
  </si>
  <si>
    <t>Гавриленко Катя 2002</t>
  </si>
  <si>
    <t>Бурденкова Ульяна 2001</t>
  </si>
  <si>
    <t>Петрова Лиза 2002</t>
  </si>
  <si>
    <t>Трухачева Полина 2002</t>
  </si>
  <si>
    <t>Морозова Аня 2002</t>
  </si>
  <si>
    <t>Савельева Аня 2002</t>
  </si>
  <si>
    <t>Демидова Катя 2001</t>
  </si>
  <si>
    <t>Мокриенко Катя 2002</t>
  </si>
  <si>
    <t>51, 95</t>
  </si>
  <si>
    <t>Ожиганова Вика 2002</t>
  </si>
  <si>
    <t>Будаева Милена 2002</t>
  </si>
  <si>
    <t>Карлова Катя 2001</t>
  </si>
  <si>
    <t>Малофеева Василина 2001</t>
  </si>
  <si>
    <t>Тимонина Катя 2002</t>
  </si>
  <si>
    <t>Тортыжева Дарья 2002</t>
  </si>
  <si>
    <t>Нестерова Карина 2002</t>
  </si>
  <si>
    <t>Прокудина  Вероника 2002</t>
  </si>
  <si>
    <t>,</t>
  </si>
  <si>
    <t>Рублевская Полина 2001</t>
  </si>
  <si>
    <t>Назарова Ульяна 2001</t>
  </si>
  <si>
    <t>Шкир Алёна 2005</t>
  </si>
  <si>
    <t>Батуева Ксения 2006</t>
  </si>
  <si>
    <t>Хатковская Даша 2003</t>
  </si>
  <si>
    <t>Егорова Саша 2004</t>
  </si>
  <si>
    <t>Шепшелевич Даша 2003</t>
  </si>
  <si>
    <t>Чернова Алёна 2003</t>
  </si>
  <si>
    <t>Зелинская Валя 2003</t>
  </si>
  <si>
    <t>Воробьева Юля 2003</t>
  </si>
  <si>
    <t>Доровольская  Ксения 2003</t>
  </si>
  <si>
    <t>Опанасюк Алина 2003</t>
  </si>
  <si>
    <t>Сафьянова даша 2004</t>
  </si>
  <si>
    <t>Мозжерина Ангелина 2003</t>
  </si>
  <si>
    <t>Филатова таня 2003</t>
  </si>
  <si>
    <t>Моисеева Яна 2001</t>
  </si>
  <si>
    <t>Тортыжева Даша 2002</t>
  </si>
  <si>
    <t>Оношкина Полина 2001</t>
  </si>
  <si>
    <t>Прокудина Вероника 2002</t>
  </si>
  <si>
    <t>Мельникова Кристина 2002</t>
  </si>
  <si>
    <t>Тамчук Саша 2001</t>
  </si>
  <si>
    <t>Озерец Катя 2001</t>
  </si>
  <si>
    <t>65,8</t>
  </si>
  <si>
    <t xml:space="preserve">Нестерова Карина </t>
  </si>
  <si>
    <t xml:space="preserve">Оношкина Полина </t>
  </si>
  <si>
    <t xml:space="preserve">Моисеева Яна </t>
  </si>
  <si>
    <t xml:space="preserve">Тимонина Катя </t>
  </si>
  <si>
    <t xml:space="preserve">Назарова Ульяна </t>
  </si>
  <si>
    <t xml:space="preserve">Рублевская Полина </t>
  </si>
  <si>
    <t xml:space="preserve">Тортыжева Даша </t>
  </si>
  <si>
    <t xml:space="preserve">Ожиганова Вика </t>
  </si>
  <si>
    <t xml:space="preserve">Тамчук Саша </t>
  </si>
  <si>
    <t xml:space="preserve">Мельникова Кристина </t>
  </si>
  <si>
    <t xml:space="preserve">Озерец Катя </t>
  </si>
  <si>
    <t xml:space="preserve">Агабалаева Айгюн </t>
  </si>
  <si>
    <t>ГОРИЗОНТ</t>
  </si>
  <si>
    <t xml:space="preserve">Карлова Катя </t>
  </si>
  <si>
    <t xml:space="preserve">Будаева Милена </t>
  </si>
  <si>
    <t>1. Ильницкая С.Б.          3.Соколова М.           5.Авдеева А.А.</t>
  </si>
  <si>
    <t>2. Лесик Е.Е.                  4. Болотаева Е.В.       6. Володина О.А.</t>
  </si>
  <si>
    <t xml:space="preserve">Алиева Сабина </t>
  </si>
  <si>
    <t xml:space="preserve">Котова Полина </t>
  </si>
  <si>
    <t xml:space="preserve">Скосырская Лера </t>
  </si>
  <si>
    <t xml:space="preserve">Рабаданова Тоня </t>
  </si>
  <si>
    <t xml:space="preserve">Доровольская  Ксения </t>
  </si>
  <si>
    <t xml:space="preserve">Опанасюк Алина </t>
  </si>
  <si>
    <t xml:space="preserve">Кудря Настя </t>
  </si>
  <si>
    <t xml:space="preserve">Воробьева Юля </t>
  </si>
  <si>
    <t xml:space="preserve">Зелинская Валя </t>
  </si>
  <si>
    <t xml:space="preserve">Егорова Саша </t>
  </si>
  <si>
    <t xml:space="preserve">Хатковская Даша </t>
  </si>
  <si>
    <t xml:space="preserve">Чернова Алёна </t>
  </si>
  <si>
    <t xml:space="preserve">Баранова Маша </t>
  </si>
  <si>
    <t xml:space="preserve">Шепшелевич Даша </t>
  </si>
  <si>
    <t xml:space="preserve">Бурденкова Ульяна </t>
  </si>
  <si>
    <t xml:space="preserve">Ткаченко Млада </t>
  </si>
  <si>
    <t xml:space="preserve">Кваша Настя </t>
  </si>
  <si>
    <t xml:space="preserve">Васильева Катя </t>
  </si>
  <si>
    <t xml:space="preserve">Батуева Ксения </t>
  </si>
  <si>
    <t>Г.Р.</t>
  </si>
  <si>
    <t>Ф.И.О.</t>
  </si>
  <si>
    <t xml:space="preserve">Малярова Катя </t>
  </si>
  <si>
    <t xml:space="preserve">Сачава Света </t>
  </si>
  <si>
    <t xml:space="preserve">Филатова Таня </t>
  </si>
  <si>
    <t xml:space="preserve">Кошелева Аня </t>
  </si>
  <si>
    <t xml:space="preserve">Помазан Саша </t>
  </si>
  <si>
    <t xml:space="preserve">Сафьянова Даша </t>
  </si>
  <si>
    <t xml:space="preserve">Добровольская Ксюша </t>
  </si>
  <si>
    <t xml:space="preserve">Кошелева Даша </t>
  </si>
  <si>
    <t xml:space="preserve">Кириллова Даша </t>
  </si>
  <si>
    <t xml:space="preserve">Мазуренко Диана </t>
  </si>
  <si>
    <t xml:space="preserve">Записяк Саша </t>
  </si>
  <si>
    <t xml:space="preserve">Вул Настя </t>
  </si>
  <si>
    <t xml:space="preserve">Контимирова Катя </t>
  </si>
  <si>
    <t xml:space="preserve">Моряхина Аня </t>
  </si>
  <si>
    <t xml:space="preserve">Илларионова Лиза </t>
  </si>
  <si>
    <t xml:space="preserve">Гавриленко Катя </t>
  </si>
  <si>
    <t xml:space="preserve">Царева Соня </t>
  </si>
  <si>
    <t xml:space="preserve">Максименко Лера </t>
  </si>
  <si>
    <t xml:space="preserve">Савельева Аня </t>
  </si>
  <si>
    <t xml:space="preserve">Морозова Аня </t>
  </si>
  <si>
    <t xml:space="preserve">Трухачева Полина </t>
  </si>
  <si>
    <t xml:space="preserve">Петрова Лиза </t>
  </si>
  <si>
    <t xml:space="preserve">Малофеева Василина </t>
  </si>
  <si>
    <t xml:space="preserve">Тортыжева Дарья </t>
  </si>
  <si>
    <t xml:space="preserve">Прокудина  Вероника </t>
  </si>
  <si>
    <t>НАХОДКА - 1,2</t>
  </si>
  <si>
    <t>Шкир Алёна</t>
  </si>
  <si>
    <t xml:space="preserve">Горелышева Стеша </t>
  </si>
  <si>
    <t>Кузьменко Эля</t>
  </si>
  <si>
    <t>Находка - 2</t>
  </si>
  <si>
    <t>Партизанск</t>
  </si>
  <si>
    <t>ДЮСШ "Русич"</t>
  </si>
  <si>
    <t>Находка - 3</t>
  </si>
  <si>
    <t>Находка - 1</t>
  </si>
  <si>
    <t>Прокудина Вероника</t>
  </si>
  <si>
    <t>2002</t>
  </si>
  <si>
    <t>2001</t>
  </si>
  <si>
    <t>РУСИЧ</t>
  </si>
  <si>
    <t>Назеренко Стефания</t>
  </si>
  <si>
    <t>Мозжерина Ангелина</t>
  </si>
  <si>
    <t>2003</t>
  </si>
  <si>
    <t>2005</t>
  </si>
  <si>
    <t>Рабаданова Тоня</t>
  </si>
  <si>
    <t>Сафьянова Дарья</t>
  </si>
  <si>
    <t>Добровольская Ксения</t>
  </si>
  <si>
    <t>Сластён Катя</t>
  </si>
  <si>
    <t>Бабич Елизавета</t>
  </si>
  <si>
    <t>2004</t>
  </si>
  <si>
    <t>Алексеева Даша</t>
  </si>
  <si>
    <t>Хатковская Дарья</t>
  </si>
  <si>
    <t>Горелышева Стефания</t>
  </si>
  <si>
    <t>ПАРТИЗАНСК</t>
  </si>
  <si>
    <t>Васильева Полина</t>
  </si>
  <si>
    <t>Цыплина Юля</t>
  </si>
  <si>
    <t>Вахнина Лолита</t>
  </si>
  <si>
    <t>Фоминых Настя</t>
  </si>
  <si>
    <t>Камалова Маша</t>
  </si>
  <si>
    <t>Чистякоыва Арина</t>
  </si>
  <si>
    <t>Завьялова Даша</t>
  </si>
  <si>
    <t>Чараева Арина</t>
  </si>
  <si>
    <t>№</t>
  </si>
  <si>
    <t>ДЮСШ "Русич" - 1</t>
  </si>
  <si>
    <t>Сачава Светлана</t>
  </si>
  <si>
    <t>Малярова Екатерина</t>
  </si>
  <si>
    <t>ДЮСШ "Русич" - 2</t>
  </si>
  <si>
    <t>Помазан Александра</t>
  </si>
  <si>
    <t>Кошелева Анна</t>
  </si>
  <si>
    <t xml:space="preserve">Чернова Вика </t>
  </si>
  <si>
    <t>Сапелкина Лена</t>
  </si>
  <si>
    <t>Трухачёва Полина</t>
  </si>
  <si>
    <t>№ 1:                                                  № 2:</t>
  </si>
  <si>
    <t>1. Лесик Е.Е.                                    1.Володина О.А.</t>
  </si>
  <si>
    <t>2. Орлова Е.                                     2. Болотаева Е.В.</t>
  </si>
  <si>
    <t>3. Ильницкая С.Б.                           3. Аль Баккур Ю.П.</t>
  </si>
  <si>
    <t>4. Умбарова В.                                4. Молот К.</t>
  </si>
  <si>
    <t>5. Батурова Е.                                  5. Авдеева А.А.</t>
  </si>
  <si>
    <t>НАХОДКА - 4</t>
  </si>
  <si>
    <t>Алексеева Рита</t>
  </si>
  <si>
    <t>Ломакина Алена</t>
  </si>
  <si>
    <t>Сарайкова Соня</t>
  </si>
  <si>
    <t>Чистякова Арина</t>
  </si>
  <si>
    <t>Пасичнюк Диана</t>
  </si>
  <si>
    <t>Викторовичус Софья</t>
  </si>
  <si>
    <t>Камалова  Маша</t>
  </si>
  <si>
    <t>Пасичнюк Дарья</t>
  </si>
  <si>
    <t>ЧЕМПИОН</t>
  </si>
  <si>
    <t>Векслер Полина</t>
  </si>
  <si>
    <t>Ри Саша</t>
  </si>
  <si>
    <t>Суббота Юлия</t>
  </si>
  <si>
    <t xml:space="preserve"> Сокольская Злата</t>
  </si>
  <si>
    <t>Монакова Настя</t>
  </si>
  <si>
    <t xml:space="preserve">Фетисова Алена </t>
  </si>
  <si>
    <t>Киняйкина Арина</t>
  </si>
  <si>
    <t>Сальникова Ева</t>
  </si>
  <si>
    <t>Горелышева Стеша</t>
  </si>
  <si>
    <t>Долбенко Надя</t>
  </si>
  <si>
    <t>Гребнева Юлия</t>
  </si>
  <si>
    <t>Прошева Вика</t>
  </si>
  <si>
    <t>Фатьянова Катя</t>
  </si>
  <si>
    <t>Меновицкая Настя</t>
  </si>
  <si>
    <t>Тимченко Мария</t>
  </si>
  <si>
    <t>Лубяная Алиса</t>
  </si>
  <si>
    <t>Чанышева Настя</t>
  </si>
  <si>
    <t>Сапрыкина Варя</t>
  </si>
  <si>
    <t>Батуева Ксения</t>
  </si>
  <si>
    <t>Дружинина Милана</t>
  </si>
  <si>
    <t>Козьминых Тоня</t>
  </si>
  <si>
    <t>Ли Ханна</t>
  </si>
  <si>
    <t>Обласова Ксюша</t>
  </si>
  <si>
    <t>Дружинина Рита</t>
  </si>
  <si>
    <t>Место</t>
  </si>
  <si>
    <t>2004 г.р. и моложе</t>
  </si>
  <si>
    <t>Лебедева Саша</t>
  </si>
  <si>
    <t>Бобкова Аня</t>
  </si>
  <si>
    <t>Разуменко Даша</t>
  </si>
  <si>
    <t>Яковлева Ариана</t>
  </si>
  <si>
    <t>КучинаНастя</t>
  </si>
  <si>
    <t>2002-2003 г.г.р.</t>
  </si>
  <si>
    <t>Сумма 3</t>
  </si>
  <si>
    <t>Находка</t>
  </si>
  <si>
    <t>НАХОДКА</t>
  </si>
  <si>
    <t>Чабану Андриана</t>
  </si>
  <si>
    <t>Приморец</t>
  </si>
  <si>
    <t>Пиморец</t>
  </si>
  <si>
    <t>Яскевич Настя</t>
  </si>
  <si>
    <t>Русич</t>
  </si>
  <si>
    <t xml:space="preserve">Русич </t>
  </si>
  <si>
    <t>Русич - 2</t>
  </si>
  <si>
    <t>Чемпионг</t>
  </si>
  <si>
    <t>Техническое соло. Результаты.</t>
  </si>
  <si>
    <t>2. Аль Баккур Ю.П.      4. Лесик Е.Е.</t>
  </si>
  <si>
    <t>1. Болотаева Е.В.          3. Соколова М.В.     5. Ильницкая С.Б.</t>
  </si>
  <si>
    <t>Техническое соло. Общий результат.</t>
  </si>
  <si>
    <t>6. Ткаченко Е.                                  6. Соколова М. В.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</si>
</sst>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2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</font>
    <font>
      <sz val="11"/>
      <name val="Arial Cyr"/>
      <charset val="204"/>
    </font>
    <font>
      <sz val="12"/>
      <color rgb="FFFF0000"/>
      <name val="Arial Cyr"/>
      <charset val="204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color theme="0"/>
      <name val="Times New Roman"/>
      <family val="1"/>
    </font>
    <font>
      <sz val="12"/>
      <name val="Arial Cy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2" fillId="0" borderId="0"/>
    <xf numFmtId="0" fontId="1" fillId="0" borderId="0"/>
  </cellStyleXfs>
  <cellXfs count="357"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2" xfId="0" applyFont="1" applyBorder="1"/>
    <xf numFmtId="2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left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4" fontId="5" fillId="0" borderId="14" xfId="0" applyNumberFormat="1" applyFont="1" applyBorder="1"/>
    <xf numFmtId="0" fontId="4" fillId="0" borderId="15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6" xfId="0" applyFont="1" applyBorder="1"/>
    <xf numFmtId="0" fontId="4" fillId="0" borderId="17" xfId="0" applyFont="1" applyBorder="1"/>
    <xf numFmtId="165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5" fillId="0" borderId="22" xfId="0" applyNumberFormat="1" applyFont="1" applyBorder="1"/>
    <xf numFmtId="0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4" xfId="0" applyNumberFormat="1" applyFont="1" applyBorder="1"/>
    <xf numFmtId="0" fontId="4" fillId="0" borderId="15" xfId="0" applyFont="1" applyBorder="1" applyAlignment="1">
      <alignment horizontal="center" vertical="center"/>
    </xf>
    <xf numFmtId="0" fontId="4" fillId="0" borderId="4" xfId="0" applyFont="1" applyBorder="1"/>
    <xf numFmtId="164" fontId="4" fillId="0" borderId="0" xfId="0" applyNumberFormat="1" applyFont="1" applyBorder="1"/>
    <xf numFmtId="0" fontId="4" fillId="0" borderId="24" xfId="0" applyNumberFormat="1" applyFont="1" applyFill="1" applyBorder="1" applyAlignment="1">
      <alignment horizontal="center" vertical="center"/>
    </xf>
    <xf numFmtId="164" fontId="5" fillId="0" borderId="25" xfId="0" applyNumberFormat="1" applyFont="1" applyBorder="1"/>
    <xf numFmtId="164" fontId="5" fillId="0" borderId="26" xfId="0" applyNumberFormat="1" applyFont="1" applyBorder="1"/>
    <xf numFmtId="164" fontId="3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27" xfId="0" applyFont="1" applyBorder="1"/>
    <xf numFmtId="0" fontId="4" fillId="0" borderId="0" xfId="0" applyNumberFormat="1" applyFont="1" applyFill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0" fontId="4" fillId="0" borderId="2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4" fontId="5" fillId="0" borderId="0" xfId="0" applyNumberFormat="1" applyFont="1" applyBorder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164" fontId="4" fillId="0" borderId="37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/>
    </xf>
    <xf numFmtId="164" fontId="4" fillId="0" borderId="4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6" fillId="0" borderId="0" xfId="0" applyFont="1"/>
    <xf numFmtId="164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35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0" fillId="0" borderId="0" xfId="0" applyBorder="1"/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64" fontId="4" fillId="4" borderId="25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164" fontId="13" fillId="0" borderId="43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" fontId="4" fillId="0" borderId="0" xfId="0" applyNumberFormat="1" applyFont="1" applyAlignment="1">
      <alignment horizontal="center" vertical="center"/>
    </xf>
    <xf numFmtId="16" fontId="4" fillId="0" borderId="0" xfId="0" applyNumberFormat="1" applyFont="1" applyBorder="1" applyAlignment="1">
      <alignment horizontal="center" vertical="center"/>
    </xf>
    <xf numFmtId="16" fontId="0" fillId="0" borderId="0" xfId="0" applyNumberFormat="1"/>
    <xf numFmtId="0" fontId="4" fillId="0" borderId="0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1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3" fontId="0" fillId="0" borderId="0" xfId="0" applyNumberFormat="1"/>
    <xf numFmtId="0" fontId="4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wrapText="1"/>
    </xf>
    <xf numFmtId="164" fontId="4" fillId="0" borderId="33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164" fontId="4" fillId="0" borderId="20" xfId="0" applyNumberFormat="1" applyFont="1" applyBorder="1" applyAlignment="1">
      <alignment horizontal="center" wrapText="1"/>
    </xf>
    <xf numFmtId="0" fontId="4" fillId="0" borderId="5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8" fillId="4" borderId="25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164" fontId="4" fillId="4" borderId="25" xfId="0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164" fontId="14" fillId="4" borderId="25" xfId="0" applyNumberFormat="1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164" fontId="18" fillId="4" borderId="4" xfId="0" applyNumberFormat="1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8" fillId="4" borderId="29" xfId="0" applyFont="1" applyFill="1" applyBorder="1" applyAlignment="1">
      <alignment horizontal="center"/>
    </xf>
    <xf numFmtId="164" fontId="14" fillId="0" borderId="41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164" fontId="14" fillId="0" borderId="33" xfId="0" applyNumberFormat="1" applyFont="1" applyBorder="1" applyAlignment="1">
      <alignment horizontal="center"/>
    </xf>
    <xf numFmtId="164" fontId="14" fillId="0" borderId="35" xfId="0" applyNumberFormat="1" applyFont="1" applyBorder="1" applyAlignment="1">
      <alignment horizontal="center"/>
    </xf>
    <xf numFmtId="164" fontId="4" fillId="0" borderId="41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164" fontId="4" fillId="4" borderId="14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164" fontId="4" fillId="4" borderId="43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4" xfId="0" applyFont="1" applyBorder="1"/>
    <xf numFmtId="164" fontId="21" fillId="0" borderId="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3" fillId="0" borderId="0" xfId="0" applyFont="1"/>
    <xf numFmtId="0" fontId="23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0" fontId="14" fillId="0" borderId="4" xfId="1" applyFont="1" applyBorder="1"/>
    <xf numFmtId="0" fontId="14" fillId="0" borderId="4" xfId="1" applyFont="1" applyBorder="1" applyAlignment="1">
      <alignment horizont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23" fillId="0" borderId="4" xfId="0" applyFont="1" applyBorder="1"/>
    <xf numFmtId="0" fontId="2" fillId="0" borderId="0" xfId="2"/>
    <xf numFmtId="0" fontId="23" fillId="0" borderId="0" xfId="2" applyFont="1"/>
    <xf numFmtId="0" fontId="23" fillId="0" borderId="0" xfId="2" applyFont="1" applyAlignment="1">
      <alignment horizontal="center" vertical="center"/>
    </xf>
    <xf numFmtId="0" fontId="2" fillId="0" borderId="0" xfId="2" applyBorder="1"/>
    <xf numFmtId="0" fontId="23" fillId="0" borderId="0" xfId="2" applyFont="1" applyBorder="1"/>
    <xf numFmtId="0" fontId="23" fillId="0" borderId="0" xfId="2" applyFont="1" applyBorder="1" applyAlignment="1"/>
    <xf numFmtId="0" fontId="21" fillId="0" borderId="0" xfId="2" applyFont="1" applyBorder="1" applyAlignment="1"/>
    <xf numFmtId="0" fontId="23" fillId="0" borderId="0" xfId="2" applyFont="1" applyBorder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1" fillId="0" borderId="4" xfId="2" applyFont="1" applyBorder="1" applyAlignment="1">
      <alignment horizontal="left"/>
    </xf>
    <xf numFmtId="0" fontId="23" fillId="0" borderId="4" xfId="2" applyFont="1" applyBorder="1" applyAlignment="1">
      <alignment horizontal="center"/>
    </xf>
    <xf numFmtId="0" fontId="23" fillId="0" borderId="4" xfId="2" applyFont="1" applyBorder="1"/>
    <xf numFmtId="0" fontId="4" fillId="0" borderId="4" xfId="0" applyFont="1" applyBorder="1" applyAlignment="1">
      <alignment horizontal="center" vertical="center"/>
    </xf>
    <xf numFmtId="0" fontId="1" fillId="0" borderId="0" xfId="3"/>
    <xf numFmtId="0" fontId="14" fillId="0" borderId="0" xfId="3" applyFont="1"/>
    <xf numFmtId="0" fontId="14" fillId="0" borderId="0" xfId="3" applyFont="1" applyAlignment="1">
      <alignment horizontal="center" vertical="center"/>
    </xf>
    <xf numFmtId="164" fontId="4" fillId="0" borderId="4" xfId="3" applyNumberFormat="1" applyFont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0" borderId="4" xfId="3" applyNumberFormat="1" applyFont="1" applyBorder="1" applyAlignment="1">
      <alignment horizontal="center" vertical="center"/>
    </xf>
    <xf numFmtId="16" fontId="4" fillId="0" borderId="4" xfId="3" applyNumberFormat="1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14" fillId="0" borderId="4" xfId="3" applyFont="1" applyBorder="1"/>
    <xf numFmtId="0" fontId="25" fillId="0" borderId="4" xfId="2" applyFont="1" applyBorder="1" applyAlignment="1">
      <alignment horizontal="center" vertical="center"/>
    </xf>
    <xf numFmtId="0" fontId="25" fillId="0" borderId="4" xfId="2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24" fillId="0" borderId="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8" fillId="0" borderId="0" xfId="0" applyFont="1" applyAlignment="1"/>
    <xf numFmtId="0" fontId="4" fillId="0" borderId="0" xfId="0" applyFont="1" applyBorder="1" applyAlignment="1">
      <alignment horizontal="left"/>
    </xf>
    <xf numFmtId="0" fontId="0" fillId="0" borderId="0" xfId="0" applyBorder="1" applyAlignment="1"/>
    <xf numFmtId="0" fontId="4" fillId="0" borderId="4" xfId="3" applyFont="1" applyBorder="1" applyAlignment="1">
      <alignment horizontal="left"/>
    </xf>
    <xf numFmtId="0" fontId="14" fillId="0" borderId="4" xfId="3" applyFont="1" applyBorder="1" applyAlignment="1"/>
    <xf numFmtId="0" fontId="4" fillId="0" borderId="2" xfId="3" applyFont="1" applyBorder="1" applyAlignment="1"/>
    <xf numFmtId="0" fontId="4" fillId="0" borderId="15" xfId="3" applyFont="1" applyBorder="1" applyAlignment="1"/>
    <xf numFmtId="0" fontId="14" fillId="0" borderId="2" xfId="3" applyFont="1" applyBorder="1" applyAlignment="1"/>
    <xf numFmtId="0" fontId="14" fillId="0" borderId="15" xfId="3" applyFont="1" applyBorder="1" applyAlignment="1"/>
    <xf numFmtId="0" fontId="23" fillId="0" borderId="0" xfId="2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/>
    <xf numFmtId="0" fontId="25" fillId="0" borderId="0" xfId="2" applyFont="1" applyAlignment="1">
      <alignment horizontal="left" vertical="top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16" fillId="0" borderId="0" xfId="0" applyFont="1" applyAlignment="1"/>
    <xf numFmtId="0" fontId="15" fillId="0" borderId="0" xfId="0" applyFont="1" applyAlignment="1"/>
    <xf numFmtId="0" fontId="17" fillId="0" borderId="0" xfId="0" applyFont="1" applyAlignment="1"/>
    <xf numFmtId="0" fontId="7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6" fillId="0" borderId="27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22" fillId="0" borderId="27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Обычный_Zayvka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7"/>
  <sheetViews>
    <sheetView workbookViewId="0">
      <selection activeCell="J58" sqref="J58"/>
    </sheetView>
  </sheetViews>
  <sheetFormatPr defaultRowHeight="15.75"/>
  <cols>
    <col min="1" max="1" width="7.28515625" style="8" customWidth="1"/>
    <col min="2" max="2" width="9.140625" style="8"/>
    <col min="3" max="3" width="10.5703125" style="8" customWidth="1"/>
    <col min="4" max="4" width="6.42578125" style="13" customWidth="1"/>
    <col min="5" max="5" width="5.42578125" style="13" customWidth="1"/>
    <col min="6" max="6" width="6.42578125" style="13" customWidth="1"/>
    <col min="7" max="7" width="5.28515625" style="13" customWidth="1"/>
    <col min="8" max="8" width="5.140625" style="13" customWidth="1"/>
    <col min="9" max="9" width="4.7109375" style="13" customWidth="1"/>
    <col min="10" max="10" width="9.7109375" style="13" customWidth="1"/>
    <col min="11" max="11" width="8.5703125" style="13" customWidth="1"/>
    <col min="12" max="12" width="7.5703125" style="13" customWidth="1"/>
    <col min="13" max="13" width="14" style="8" customWidth="1"/>
    <col min="14" max="14" width="9.140625" style="8"/>
  </cols>
  <sheetData>
    <row r="1" spans="1:14" ht="15.75" customHeight="1">
      <c r="A1" s="293" t="s">
        <v>43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"/>
    </row>
    <row r="2" spans="1:14" ht="15.75" customHeight="1">
      <c r="A2" s="298" t="s">
        <v>25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"/>
      <c r="N2" s="2"/>
    </row>
    <row r="3" spans="1:14" ht="14.25" customHeight="1">
      <c r="A3" s="299" t="s">
        <v>0</v>
      </c>
      <c r="B3" s="300"/>
      <c r="C3" s="300"/>
      <c r="D3" s="300"/>
      <c r="E3" s="4"/>
      <c r="F3" s="5"/>
      <c r="G3" s="6"/>
      <c r="H3" s="6"/>
      <c r="I3" s="6"/>
      <c r="J3" s="6"/>
      <c r="K3" s="6"/>
      <c r="L3" s="6"/>
      <c r="M3" s="2"/>
      <c r="N3" s="2"/>
    </row>
    <row r="4" spans="1:14" ht="17.25" customHeight="1">
      <c r="A4" s="301" t="s">
        <v>1</v>
      </c>
      <c r="B4" s="302"/>
      <c r="C4" s="302"/>
      <c r="D4" s="302"/>
      <c r="E4" s="6"/>
      <c r="F4" s="5"/>
      <c r="G4" s="6"/>
      <c r="H4" s="6"/>
      <c r="I4" s="6"/>
      <c r="J4" s="187"/>
      <c r="K4" s="6"/>
      <c r="L4" s="6"/>
      <c r="M4" s="2"/>
      <c r="N4" s="2"/>
    </row>
    <row r="5" spans="1:14" ht="16.5" customHeight="1">
      <c r="A5" s="298" t="s">
        <v>2</v>
      </c>
      <c r="B5" s="294"/>
      <c r="C5" s="294"/>
      <c r="D5" s="294"/>
      <c r="E5" s="6"/>
      <c r="F5" s="5"/>
      <c r="G5" s="6"/>
      <c r="H5" s="6"/>
      <c r="I5" s="6"/>
      <c r="J5" s="6"/>
      <c r="K5" s="6"/>
      <c r="L5" s="6"/>
      <c r="M5" s="2"/>
      <c r="N5" s="2"/>
    </row>
    <row r="6" spans="1:14" ht="15" customHeight="1">
      <c r="A6" s="293"/>
      <c r="B6" s="294"/>
      <c r="C6" s="294"/>
      <c r="D6" s="294"/>
      <c r="E6" s="294"/>
      <c r="F6" s="294"/>
      <c r="G6" s="294"/>
      <c r="H6" s="294"/>
      <c r="I6" s="303"/>
      <c r="J6" s="6"/>
      <c r="K6" s="6"/>
      <c r="L6" s="6"/>
      <c r="M6" s="2"/>
      <c r="N6" s="2"/>
    </row>
    <row r="7" spans="1:14" ht="15" customHeight="1">
      <c r="A7" s="293"/>
      <c r="B7" s="294"/>
      <c r="C7" s="294"/>
      <c r="D7" s="294"/>
      <c r="E7" s="294"/>
      <c r="F7" s="294"/>
      <c r="G7" s="294"/>
      <c r="H7" s="294"/>
      <c r="I7" s="294"/>
      <c r="J7" s="6"/>
      <c r="K7" s="6"/>
      <c r="L7" s="6"/>
      <c r="M7" s="2"/>
      <c r="N7" s="2"/>
    </row>
    <row r="8" spans="1:14">
      <c r="A8" s="2"/>
      <c r="B8" s="7"/>
      <c r="C8" s="295" t="s">
        <v>3</v>
      </c>
      <c r="D8" s="296"/>
      <c r="E8" s="296"/>
      <c r="F8" s="296"/>
      <c r="G8" s="6"/>
      <c r="H8" s="6"/>
      <c r="I8" s="6"/>
      <c r="J8" s="6"/>
      <c r="K8" s="6"/>
      <c r="L8" s="6"/>
      <c r="M8" s="2"/>
      <c r="N8" s="2"/>
    </row>
    <row r="9" spans="1:14">
      <c r="C9" s="9" t="s">
        <v>4</v>
      </c>
      <c r="D9" s="10"/>
      <c r="E9" s="11"/>
      <c r="F9" s="12">
        <v>1.6</v>
      </c>
      <c r="G9" s="6"/>
    </row>
    <row r="10" spans="1:14">
      <c r="C10" s="9" t="s">
        <v>5</v>
      </c>
      <c r="D10" s="10"/>
      <c r="E10" s="11"/>
      <c r="F10" s="14">
        <v>2.1</v>
      </c>
      <c r="G10" s="6"/>
    </row>
    <row r="11" spans="1:14">
      <c r="C11" s="9" t="s">
        <v>56</v>
      </c>
      <c r="D11" s="10"/>
      <c r="E11" s="11"/>
      <c r="F11" s="14">
        <v>1.9</v>
      </c>
      <c r="G11" s="6"/>
    </row>
    <row r="12" spans="1:14">
      <c r="C12" s="9" t="s">
        <v>57</v>
      </c>
      <c r="D12" s="10"/>
      <c r="E12" s="11"/>
      <c r="F12" s="14">
        <v>2</v>
      </c>
      <c r="G12" s="6"/>
    </row>
    <row r="13" spans="1:14">
      <c r="A13" s="15" t="s">
        <v>6</v>
      </c>
    </row>
    <row r="14" spans="1:14" ht="16.5" thickBot="1">
      <c r="A14" s="15">
        <v>1</v>
      </c>
      <c r="E14" s="13" t="s">
        <v>7</v>
      </c>
    </row>
    <row r="15" spans="1:14" ht="16.5" thickBot="1">
      <c r="B15" s="16" t="s">
        <v>94</v>
      </c>
      <c r="C15" s="17"/>
      <c r="D15" s="18">
        <v>1</v>
      </c>
      <c r="E15" s="19">
        <v>2</v>
      </c>
      <c r="F15" s="19">
        <v>3</v>
      </c>
      <c r="G15" s="19">
        <v>4</v>
      </c>
      <c r="H15" s="19">
        <v>5</v>
      </c>
      <c r="I15" s="19">
        <v>6</v>
      </c>
      <c r="J15" s="19" t="s">
        <v>8</v>
      </c>
      <c r="K15" s="19" t="s">
        <v>9</v>
      </c>
      <c r="L15" s="19" t="s">
        <v>10</v>
      </c>
      <c r="M15" s="20" t="s">
        <v>11</v>
      </c>
      <c r="N15" s="8">
        <v>43.375</v>
      </c>
    </row>
    <row r="16" spans="1:14" ht="16.5" thickBot="1">
      <c r="A16" s="15"/>
      <c r="B16" s="21">
        <v>2002</v>
      </c>
      <c r="C16" s="22"/>
      <c r="D16" s="23">
        <v>4.2</v>
      </c>
      <c r="E16" s="24">
        <v>4.0999999999999996</v>
      </c>
      <c r="F16" s="24">
        <v>4</v>
      </c>
      <c r="G16" s="24">
        <v>4.0999999999999996</v>
      </c>
      <c r="H16" s="24">
        <v>4</v>
      </c>
      <c r="I16" s="24">
        <v>4</v>
      </c>
      <c r="J16" s="35">
        <f t="shared" ref="J16:J18" si="0">SUM(D16:I16)-MAX(D16:I16)-MIN(D16:I16)</f>
        <v>16.2</v>
      </c>
      <c r="K16" s="14">
        <f>ROUND(J16/4,4)</f>
        <v>4.05</v>
      </c>
      <c r="L16" s="14">
        <v>1.6</v>
      </c>
      <c r="M16" s="26">
        <f>K16*L16</f>
        <v>6.48</v>
      </c>
    </row>
    <row r="17" spans="1:14" ht="16.5" thickBot="1">
      <c r="A17" s="15"/>
      <c r="B17" s="21" t="s">
        <v>90</v>
      </c>
      <c r="C17" s="22"/>
      <c r="D17" s="27">
        <v>5.3</v>
      </c>
      <c r="E17" s="27">
        <v>5.5</v>
      </c>
      <c r="F17" s="27">
        <v>5.2</v>
      </c>
      <c r="G17" s="27">
        <v>5</v>
      </c>
      <c r="H17" s="27">
        <v>4.7</v>
      </c>
      <c r="I17" s="27">
        <v>5</v>
      </c>
      <c r="J17" s="35">
        <f t="shared" si="0"/>
        <v>20.5</v>
      </c>
      <c r="K17" s="14">
        <v>5.125</v>
      </c>
      <c r="L17" s="12">
        <f>F10</f>
        <v>2.1</v>
      </c>
      <c r="M17" s="26">
        <f>K17*L17</f>
        <v>10.762500000000001</v>
      </c>
    </row>
    <row r="18" spans="1:14" ht="16.5" thickBot="1">
      <c r="A18" s="15"/>
      <c r="B18" s="21"/>
      <c r="C18" s="22"/>
      <c r="D18" s="27">
        <v>3.7</v>
      </c>
      <c r="E18" s="27">
        <v>3.9</v>
      </c>
      <c r="F18" s="51">
        <v>3.7</v>
      </c>
      <c r="G18" s="28">
        <v>3.8</v>
      </c>
      <c r="H18" s="28">
        <v>3.8</v>
      </c>
      <c r="I18" s="28">
        <v>3.8</v>
      </c>
      <c r="J18" s="35">
        <f t="shared" si="0"/>
        <v>15.100000000000005</v>
      </c>
      <c r="K18" s="14">
        <f>ROUND(J18/4,4)</f>
        <v>3.7749999999999999</v>
      </c>
      <c r="L18" s="12">
        <f>F11</f>
        <v>1.9</v>
      </c>
      <c r="M18" s="26">
        <f>K18*L18</f>
        <v>7.1724999999999994</v>
      </c>
    </row>
    <row r="19" spans="1:14" ht="16.5" thickBot="1">
      <c r="A19" s="15"/>
      <c r="B19" s="29"/>
      <c r="C19" s="30"/>
      <c r="D19" s="31">
        <v>4.2</v>
      </c>
      <c r="E19" s="32">
        <v>4.3</v>
      </c>
      <c r="F19" s="32">
        <v>4.5</v>
      </c>
      <c r="G19" s="28">
        <v>4.7</v>
      </c>
      <c r="H19" s="34">
        <v>4</v>
      </c>
      <c r="I19" s="34">
        <v>4.0999999999999996</v>
      </c>
      <c r="J19" s="35">
        <f>SUM(D19:I19)-MAX(D19:I19)-MIN(D19:I19)</f>
        <v>17.099999999999998</v>
      </c>
      <c r="K19" s="14">
        <f>ROUND(J19/4,4)</f>
        <v>4.2750000000000004</v>
      </c>
      <c r="L19" s="36">
        <f>F12</f>
        <v>2</v>
      </c>
      <c r="M19" s="37">
        <f>K19*L19</f>
        <v>8.5500000000000007</v>
      </c>
    </row>
    <row r="20" spans="1:14">
      <c r="A20" s="15"/>
      <c r="E20" s="38"/>
      <c r="F20" s="39"/>
    </row>
    <row r="21" spans="1:14">
      <c r="A21" s="15"/>
      <c r="E21" s="6"/>
      <c r="F21" s="6"/>
      <c r="J21" s="40" t="s">
        <v>12</v>
      </c>
      <c r="K21" s="40"/>
      <c r="L21" s="12">
        <f>SUM(L16:L19)</f>
        <v>7.6</v>
      </c>
      <c r="M21" s="41">
        <f>SUM(M16:M19)</f>
        <v>32.965000000000003</v>
      </c>
    </row>
    <row r="22" spans="1:14">
      <c r="A22" s="15"/>
      <c r="J22" s="40"/>
      <c r="K22" s="40"/>
      <c r="L22" s="40"/>
      <c r="M22" s="41">
        <f>M21/L21*10</f>
        <v>43.375</v>
      </c>
    </row>
    <row r="23" spans="1:14">
      <c r="A23" s="15"/>
    </row>
    <row r="24" spans="1:14" ht="16.5" thickBot="1">
      <c r="A24" s="15">
        <v>2</v>
      </c>
      <c r="E24" s="13" t="s">
        <v>7</v>
      </c>
    </row>
    <row r="25" spans="1:14" ht="16.5" thickBot="1">
      <c r="A25" s="15"/>
      <c r="B25" s="16" t="s">
        <v>95</v>
      </c>
      <c r="C25" s="17"/>
      <c r="D25" s="18">
        <v>1</v>
      </c>
      <c r="E25" s="19">
        <v>2</v>
      </c>
      <c r="F25" s="19">
        <v>3</v>
      </c>
      <c r="G25" s="19">
        <v>4</v>
      </c>
      <c r="H25" s="19">
        <v>5</v>
      </c>
      <c r="I25" s="19">
        <v>6</v>
      </c>
      <c r="J25" s="19" t="s">
        <v>8</v>
      </c>
      <c r="K25" s="19" t="s">
        <v>9</v>
      </c>
      <c r="L25" s="19" t="s">
        <v>10</v>
      </c>
      <c r="M25" s="20" t="s">
        <v>11</v>
      </c>
      <c r="N25" s="8">
        <v>52.079000000000001</v>
      </c>
    </row>
    <row r="26" spans="1:14">
      <c r="A26" s="15"/>
      <c r="B26" s="21">
        <v>2003</v>
      </c>
      <c r="C26" s="22"/>
      <c r="D26" s="23">
        <v>5.7</v>
      </c>
      <c r="E26" s="24">
        <v>5.2</v>
      </c>
      <c r="F26" s="24">
        <v>5.2</v>
      </c>
      <c r="G26" s="24">
        <v>5.2</v>
      </c>
      <c r="H26" s="24">
        <v>5.2</v>
      </c>
      <c r="I26" s="24">
        <v>5.2</v>
      </c>
      <c r="J26" s="25">
        <f>SUM(D26:I26)-MAX(D26:I26)-MIN(D26:I26)</f>
        <v>20.8</v>
      </c>
      <c r="K26" s="14">
        <f>ROUND(J26/4,4)</f>
        <v>5.2</v>
      </c>
      <c r="L26" s="14">
        <f>F9</f>
        <v>1.6</v>
      </c>
      <c r="M26" s="26">
        <f>K26*L26</f>
        <v>8.32</v>
      </c>
    </row>
    <row r="27" spans="1:14">
      <c r="A27" s="15"/>
      <c r="B27" s="21" t="s">
        <v>96</v>
      </c>
      <c r="C27" s="22"/>
      <c r="D27" s="27">
        <v>5.4</v>
      </c>
      <c r="E27" s="27">
        <v>5.2</v>
      </c>
      <c r="F27" s="27">
        <v>5.0999999999999996</v>
      </c>
      <c r="G27" s="24">
        <v>5.3</v>
      </c>
      <c r="H27" s="27">
        <v>6.1</v>
      </c>
      <c r="I27" s="27">
        <v>5.7</v>
      </c>
      <c r="J27" s="25">
        <f>SUM(D27:I27)-MAX(D27:I27)-MIN(D27:I27)</f>
        <v>21.6</v>
      </c>
      <c r="K27" s="14">
        <f>ROUND(J27/4,4)</f>
        <v>5.4</v>
      </c>
      <c r="L27" s="12">
        <f>F10</f>
        <v>2.1</v>
      </c>
      <c r="M27" s="26">
        <f>K27*L27</f>
        <v>11.340000000000002</v>
      </c>
    </row>
    <row r="28" spans="1:14">
      <c r="A28" s="15"/>
      <c r="B28" s="21"/>
      <c r="C28" s="22"/>
      <c r="D28" s="27">
        <v>5.5</v>
      </c>
      <c r="E28" s="28">
        <v>5</v>
      </c>
      <c r="F28" s="28">
        <v>5.6</v>
      </c>
      <c r="G28" s="28">
        <v>5.4</v>
      </c>
      <c r="H28" s="28">
        <v>5.0999999999999996</v>
      </c>
      <c r="I28" s="27">
        <v>5.2</v>
      </c>
      <c r="J28" s="25">
        <f>SUM(D28:I28)-MAX(D28:I28)-MIN(D28:I28)</f>
        <v>21.200000000000003</v>
      </c>
      <c r="K28" s="14">
        <f>ROUND(J28/4,4)</f>
        <v>5.3</v>
      </c>
      <c r="L28" s="12">
        <f>F11</f>
        <v>1.9</v>
      </c>
      <c r="M28" s="26">
        <f>K28*L28</f>
        <v>10.069999999999999</v>
      </c>
    </row>
    <row r="29" spans="1:14" ht="16.5" thickBot="1">
      <c r="A29" s="15"/>
      <c r="B29" s="29"/>
      <c r="C29" s="30"/>
      <c r="D29" s="27">
        <v>5.0999999999999996</v>
      </c>
      <c r="E29" s="28">
        <v>5</v>
      </c>
      <c r="F29" s="28">
        <v>4.5999999999999996</v>
      </c>
      <c r="G29" s="28">
        <v>5</v>
      </c>
      <c r="H29" s="27">
        <v>4.9000000000000004</v>
      </c>
      <c r="I29" s="27">
        <v>4.8</v>
      </c>
      <c r="J29" s="35">
        <f>SUM(D29:I29)-MAX(D29:I29)-MIN(D29:I29)</f>
        <v>19.700000000000003</v>
      </c>
      <c r="K29" s="14">
        <f>ROUND(J29/4,4)</f>
        <v>4.9249999999999998</v>
      </c>
      <c r="L29" s="36">
        <f>F12</f>
        <v>2</v>
      </c>
      <c r="M29" s="37">
        <f>K29*L29</f>
        <v>9.85</v>
      </c>
    </row>
    <row r="30" spans="1:14">
      <c r="A30" s="15"/>
    </row>
    <row r="31" spans="1:14">
      <c r="J31" s="40" t="s">
        <v>12</v>
      </c>
      <c r="K31" s="40"/>
      <c r="L31" s="12">
        <f>SUM(L26:L29)</f>
        <v>7.6</v>
      </c>
      <c r="M31" s="41">
        <f>SUM(M26:M29)</f>
        <v>39.580000000000005</v>
      </c>
    </row>
    <row r="32" spans="1:14">
      <c r="J32" s="40"/>
      <c r="K32" s="40"/>
      <c r="L32" s="40"/>
      <c r="M32" s="41">
        <f>M31/L31*10</f>
        <v>52.078947368421062</v>
      </c>
    </row>
    <row r="34" spans="1:14" ht="16.5" thickBot="1">
      <c r="A34" s="15">
        <v>3</v>
      </c>
      <c r="E34" s="13" t="s">
        <v>7</v>
      </c>
    </row>
    <row r="35" spans="1:14" ht="16.5" thickBot="1">
      <c r="B35" s="16" t="s">
        <v>97</v>
      </c>
      <c r="C35" s="17"/>
      <c r="D35" s="42">
        <v>1</v>
      </c>
      <c r="E35" s="40">
        <v>2</v>
      </c>
      <c r="F35" s="40">
        <v>3</v>
      </c>
      <c r="G35" s="40">
        <v>4</v>
      </c>
      <c r="H35" s="40">
        <v>5</v>
      </c>
      <c r="I35" s="40">
        <v>6</v>
      </c>
      <c r="J35" s="19" t="s">
        <v>8</v>
      </c>
      <c r="K35" s="40" t="s">
        <v>9</v>
      </c>
      <c r="L35" s="40" t="s">
        <v>10</v>
      </c>
      <c r="M35" s="43" t="s">
        <v>11</v>
      </c>
      <c r="N35" s="8">
        <v>45.191000000000003</v>
      </c>
    </row>
    <row r="36" spans="1:14">
      <c r="B36" s="21">
        <v>2002</v>
      </c>
      <c r="C36" s="22"/>
      <c r="D36" s="23">
        <v>4.5</v>
      </c>
      <c r="E36" s="23">
        <v>3.9</v>
      </c>
      <c r="F36" s="23">
        <v>4.5</v>
      </c>
      <c r="G36" s="23">
        <v>4.0999999999999996</v>
      </c>
      <c r="H36" s="23">
        <v>4.2</v>
      </c>
      <c r="I36" s="23">
        <v>4.0999999999999996</v>
      </c>
      <c r="J36" s="25">
        <f>SUM(D36:I36)-MAX(D36:I36)-MIN(D36:I36)</f>
        <v>16.899999999999999</v>
      </c>
      <c r="K36" s="14">
        <f>ROUND(J36/4,4)</f>
        <v>4.2249999999999996</v>
      </c>
      <c r="L36" s="14">
        <f>F9</f>
        <v>1.6</v>
      </c>
      <c r="M36" s="26">
        <f>K36*L36</f>
        <v>6.76</v>
      </c>
    </row>
    <row r="37" spans="1:14">
      <c r="B37" s="21" t="s">
        <v>90</v>
      </c>
      <c r="C37" s="22"/>
      <c r="D37" s="27">
        <v>5.6</v>
      </c>
      <c r="E37" s="27">
        <v>5.3</v>
      </c>
      <c r="F37" s="27">
        <v>4.9000000000000004</v>
      </c>
      <c r="G37" s="24">
        <v>5</v>
      </c>
      <c r="H37" s="27">
        <v>5.2</v>
      </c>
      <c r="I37" s="27">
        <v>5.6</v>
      </c>
      <c r="J37" s="25">
        <f>SUM(D37:I37)-MAX(D37:I37)-MIN(D37:I37)</f>
        <v>21.099999999999994</v>
      </c>
      <c r="K37" s="14">
        <f>ROUND(J37/4,4)</f>
        <v>5.2750000000000004</v>
      </c>
      <c r="L37" s="12">
        <f>F10</f>
        <v>2.1</v>
      </c>
      <c r="M37" s="26">
        <f>K37*L37</f>
        <v>11.077500000000001</v>
      </c>
    </row>
    <row r="38" spans="1:14">
      <c r="B38" s="21"/>
      <c r="C38" s="22"/>
      <c r="D38" s="27">
        <v>3.9</v>
      </c>
      <c r="E38" s="28">
        <v>3.7</v>
      </c>
      <c r="F38" s="27">
        <v>4.5</v>
      </c>
      <c r="G38" s="28">
        <v>3.9</v>
      </c>
      <c r="H38" s="28">
        <v>3.9</v>
      </c>
      <c r="I38" s="28">
        <v>4</v>
      </c>
      <c r="J38" s="25">
        <f>SUM(D38:I38)-MAX(D38:I38)-MIN(D38:I38)</f>
        <v>15.7</v>
      </c>
      <c r="K38" s="14">
        <f>ROUND(J38/4,4)</f>
        <v>3.9249999999999998</v>
      </c>
      <c r="L38" s="12">
        <f>F11</f>
        <v>1.9</v>
      </c>
      <c r="M38" s="26">
        <f>K38*L38</f>
        <v>7.4574999999999996</v>
      </c>
    </row>
    <row r="39" spans="1:14" ht="16.5" thickBot="1">
      <c r="B39" s="29"/>
      <c r="C39" s="30"/>
      <c r="D39" s="33">
        <v>4.7</v>
      </c>
      <c r="E39" s="33">
        <v>4.7</v>
      </c>
      <c r="F39" s="33">
        <v>4.4000000000000004</v>
      </c>
      <c r="G39" s="33">
        <v>4.5</v>
      </c>
      <c r="H39" s="33">
        <v>4.4000000000000004</v>
      </c>
      <c r="I39" s="33">
        <v>4.5</v>
      </c>
      <c r="J39" s="25">
        <f>SUM(D39:I39)-MAX(D39:I39)-MIN(D39:I39)</f>
        <v>18.100000000000001</v>
      </c>
      <c r="K39" s="14">
        <f>ROUND(J39/4,4)</f>
        <v>4.5250000000000004</v>
      </c>
      <c r="L39" s="12">
        <f>F12</f>
        <v>2</v>
      </c>
      <c r="M39" s="26">
        <f>K39*L39</f>
        <v>9.0500000000000007</v>
      </c>
    </row>
    <row r="41" spans="1:14">
      <c r="J41" s="40" t="s">
        <v>12</v>
      </c>
      <c r="K41" s="40"/>
      <c r="L41" s="12">
        <f>SUM(L36:L39)</f>
        <v>7.6</v>
      </c>
      <c r="M41" s="41">
        <f>SUM(M36:M39)</f>
        <v>34.344999999999999</v>
      </c>
    </row>
    <row r="42" spans="1:14">
      <c r="J42" s="40"/>
      <c r="K42" s="40"/>
      <c r="L42" s="40"/>
      <c r="M42" s="41">
        <f>M41/L41*10</f>
        <v>45.190789473684212</v>
      </c>
    </row>
    <row r="43" spans="1:14">
      <c r="J43" s="6"/>
      <c r="K43" s="6"/>
      <c r="L43" s="6"/>
      <c r="M43" s="44"/>
    </row>
    <row r="45" spans="1:14" ht="16.5" thickBot="1">
      <c r="A45" s="15">
        <v>4</v>
      </c>
      <c r="E45" s="13" t="s">
        <v>7</v>
      </c>
    </row>
    <row r="46" spans="1:14" ht="16.5" thickBot="1">
      <c r="B46" s="16" t="s">
        <v>98</v>
      </c>
      <c r="C46" s="17"/>
      <c r="D46" s="42">
        <v>1</v>
      </c>
      <c r="E46" s="40">
        <v>2</v>
      </c>
      <c r="F46" s="40">
        <v>3</v>
      </c>
      <c r="G46" s="40">
        <v>4</v>
      </c>
      <c r="H46" s="40">
        <v>5</v>
      </c>
      <c r="I46" s="40">
        <v>6</v>
      </c>
      <c r="J46" s="19" t="s">
        <v>8</v>
      </c>
      <c r="K46" s="40" t="s">
        <v>9</v>
      </c>
      <c r="L46" s="40" t="s">
        <v>10</v>
      </c>
      <c r="M46" s="43" t="s">
        <v>11</v>
      </c>
      <c r="N46" s="8">
        <v>44.01</v>
      </c>
    </row>
    <row r="47" spans="1:14">
      <c r="B47" s="21">
        <v>2002</v>
      </c>
      <c r="C47" s="22"/>
      <c r="D47" s="23">
        <v>4.9000000000000004</v>
      </c>
      <c r="E47" s="24">
        <v>3.8</v>
      </c>
      <c r="F47" s="23">
        <v>4.2</v>
      </c>
      <c r="G47" s="23">
        <v>4.3</v>
      </c>
      <c r="H47" s="23">
        <v>4.0999999999999996</v>
      </c>
      <c r="I47" s="23">
        <v>4.0999999999999996</v>
      </c>
      <c r="J47" s="25">
        <f>SUM(D47:I47)-MAX(D47:I47)-MIN(D47:I47)</f>
        <v>16.7</v>
      </c>
      <c r="K47" s="14">
        <f>ROUND(J47/4,4)</f>
        <v>4.1749999999999998</v>
      </c>
      <c r="L47" s="14">
        <f>F9</f>
        <v>1.6</v>
      </c>
      <c r="M47" s="26">
        <f>K47*L47</f>
        <v>6.68</v>
      </c>
    </row>
    <row r="48" spans="1:14">
      <c r="B48" s="21" t="s">
        <v>68</v>
      </c>
      <c r="C48" s="22"/>
      <c r="D48" s="27">
        <v>5</v>
      </c>
      <c r="E48" s="27">
        <v>5</v>
      </c>
      <c r="F48" s="27">
        <v>4.8</v>
      </c>
      <c r="G48" s="24">
        <v>5.0999999999999996</v>
      </c>
      <c r="H48" s="27">
        <v>4.8</v>
      </c>
      <c r="I48" s="27">
        <v>5.3</v>
      </c>
      <c r="J48" s="25">
        <f>SUM(D48:I48)-MAX(D48:I48)-MIN(D48:I48)</f>
        <v>19.899999999999999</v>
      </c>
      <c r="K48" s="14">
        <f>ROUND(J48/4,4)</f>
        <v>4.9749999999999996</v>
      </c>
      <c r="L48" s="12">
        <f>F10</f>
        <v>2.1</v>
      </c>
      <c r="M48" s="26">
        <f>K48*L48</f>
        <v>10.4475</v>
      </c>
    </row>
    <row r="49" spans="1:14">
      <c r="B49" s="21"/>
      <c r="C49" s="22"/>
      <c r="D49" s="23">
        <v>4.8</v>
      </c>
      <c r="E49" s="28">
        <v>3.8</v>
      </c>
      <c r="F49" s="27">
        <v>5</v>
      </c>
      <c r="G49" s="28">
        <v>4</v>
      </c>
      <c r="H49" s="27">
        <v>4.4000000000000004</v>
      </c>
      <c r="I49" s="28">
        <v>4</v>
      </c>
      <c r="J49" s="25">
        <f>SUM(D49:I49)-MAX(D49:I49)-MIN(D49:I49)</f>
        <v>17.2</v>
      </c>
      <c r="K49" s="14">
        <f>ROUND(J49/4,4)</f>
        <v>4.3</v>
      </c>
      <c r="L49" s="12">
        <f>F11</f>
        <v>1.9</v>
      </c>
      <c r="M49" s="26">
        <f>K49*L49</f>
        <v>8.17</v>
      </c>
    </row>
    <row r="50" spans="1:14" ht="16.5" thickBot="1">
      <c r="B50" s="29"/>
      <c r="C50" s="30"/>
      <c r="D50" s="23">
        <v>4</v>
      </c>
      <c r="E50" s="28">
        <v>3.9</v>
      </c>
      <c r="F50" s="28">
        <v>4</v>
      </c>
      <c r="G50" s="28">
        <v>4.4000000000000004</v>
      </c>
      <c r="H50" s="28">
        <v>3.9</v>
      </c>
      <c r="I50" s="28">
        <v>4.5</v>
      </c>
      <c r="J50" s="25">
        <f>SUM(D50:I50)-MAX(D50:I50)-MIN(D50:I50)</f>
        <v>16.3</v>
      </c>
      <c r="K50" s="14">
        <f>ROUND(J50/4,4)</f>
        <v>4.0750000000000002</v>
      </c>
      <c r="L50" s="12">
        <f>F12</f>
        <v>2</v>
      </c>
      <c r="M50" s="26">
        <f>K50*L50</f>
        <v>8.15</v>
      </c>
    </row>
    <row r="51" spans="1:14">
      <c r="G51" s="45"/>
      <c r="H51" s="45"/>
    </row>
    <row r="52" spans="1:14">
      <c r="J52" s="40" t="s">
        <v>12</v>
      </c>
      <c r="K52" s="40"/>
      <c r="L52" s="12">
        <f>SUM(L47:L50)</f>
        <v>7.6</v>
      </c>
      <c r="M52" s="41">
        <f>SUM(M47:M50)</f>
        <v>33.447499999999998</v>
      </c>
    </row>
    <row r="53" spans="1:14">
      <c r="J53" s="40"/>
      <c r="K53" s="40"/>
      <c r="L53" s="40"/>
      <c r="M53" s="41">
        <f>M52/L52*10</f>
        <v>44.00986842105263</v>
      </c>
    </row>
    <row r="55" spans="1:14" ht="16.5" thickBot="1">
      <c r="A55" s="15">
        <v>5</v>
      </c>
      <c r="E55" s="13" t="s">
        <v>7</v>
      </c>
    </row>
    <row r="56" spans="1:14" ht="16.5" thickBot="1">
      <c r="B56" s="16" t="s">
        <v>99</v>
      </c>
      <c r="C56" s="17"/>
      <c r="D56" s="42">
        <v>1</v>
      </c>
      <c r="E56" s="40">
        <v>2</v>
      </c>
      <c r="F56" s="40">
        <v>3</v>
      </c>
      <c r="G56" s="40">
        <v>4</v>
      </c>
      <c r="H56" s="40">
        <v>5</v>
      </c>
      <c r="I56" s="40">
        <v>5</v>
      </c>
      <c r="J56" s="19" t="s">
        <v>8</v>
      </c>
      <c r="K56" s="40" t="s">
        <v>9</v>
      </c>
      <c r="L56" s="40" t="s">
        <v>10</v>
      </c>
      <c r="M56" s="43" t="s">
        <v>11</v>
      </c>
      <c r="N56" s="8">
        <v>40.72</v>
      </c>
    </row>
    <row r="57" spans="1:14">
      <c r="B57" s="21">
        <v>2002</v>
      </c>
      <c r="C57" s="22"/>
      <c r="D57" s="23">
        <v>4.0999999999999996</v>
      </c>
      <c r="E57" s="24">
        <v>3.8</v>
      </c>
      <c r="F57" s="24">
        <v>4.5999999999999996</v>
      </c>
      <c r="G57" s="24">
        <v>4.0999999999999996</v>
      </c>
      <c r="H57" s="24">
        <v>4.4000000000000004</v>
      </c>
      <c r="I57" s="24">
        <v>4.2</v>
      </c>
      <c r="J57" s="25">
        <f>SUM(D57:I57)-MAX(D57:I57)-MIN(D57:I57)</f>
        <v>16.8</v>
      </c>
      <c r="K57" s="14">
        <f>ROUND(J57/4,4)</f>
        <v>4.2</v>
      </c>
      <c r="L57" s="14">
        <f>F9</f>
        <v>1.6</v>
      </c>
      <c r="M57" s="26">
        <f>K57*L57</f>
        <v>6.7200000000000006</v>
      </c>
    </row>
    <row r="58" spans="1:14">
      <c r="B58" s="21" t="s">
        <v>59</v>
      </c>
      <c r="C58" s="22"/>
      <c r="D58" s="27">
        <v>4.9000000000000004</v>
      </c>
      <c r="E58" s="27">
        <v>4.9000000000000004</v>
      </c>
      <c r="F58" s="27">
        <v>4.7</v>
      </c>
      <c r="G58" s="24">
        <v>4.7</v>
      </c>
      <c r="H58" s="24">
        <v>4.5999999999999996</v>
      </c>
      <c r="I58" s="24">
        <v>5</v>
      </c>
      <c r="J58" s="25">
        <f>SUM(D58:I58)-MAX(D58:I58)-MIN(D58:I58)</f>
        <v>19.199999999999996</v>
      </c>
      <c r="K58" s="14">
        <f>ROUND(J58/4,4)</f>
        <v>4.8</v>
      </c>
      <c r="L58" s="12">
        <f>F10</f>
        <v>2.1</v>
      </c>
      <c r="M58" s="46">
        <f>K58*L58</f>
        <v>10.08</v>
      </c>
    </row>
    <row r="59" spans="1:14">
      <c r="B59" s="21"/>
      <c r="C59" s="22"/>
      <c r="D59" s="27">
        <v>2.8</v>
      </c>
      <c r="E59" s="27">
        <v>3</v>
      </c>
      <c r="F59" s="28">
        <v>3</v>
      </c>
      <c r="G59" s="28">
        <v>3</v>
      </c>
      <c r="H59" s="28">
        <v>3.1</v>
      </c>
      <c r="I59" s="28">
        <v>3.3</v>
      </c>
      <c r="J59" s="25">
        <f>SUM(D59:I59)-MAX(D59:I59)-MIN(D59:I59)</f>
        <v>12.099999999999998</v>
      </c>
      <c r="K59" s="14">
        <f>ROUND(J59/4,4)</f>
        <v>3.0249999999999999</v>
      </c>
      <c r="L59" s="12">
        <f>F11</f>
        <v>1.9</v>
      </c>
      <c r="M59" s="46">
        <f>K59*L59</f>
        <v>5.7474999999999996</v>
      </c>
    </row>
    <row r="60" spans="1:14" ht="16.5" thickBot="1">
      <c r="B60" s="29"/>
      <c r="C60" s="30"/>
      <c r="D60" s="33">
        <v>4.2</v>
      </c>
      <c r="E60" s="33">
        <v>4.0999999999999996</v>
      </c>
      <c r="F60" s="33">
        <v>4.2</v>
      </c>
      <c r="G60" s="33">
        <v>4.3</v>
      </c>
      <c r="H60" s="33">
        <v>4</v>
      </c>
      <c r="I60" s="33">
        <v>4.3</v>
      </c>
      <c r="J60" s="25">
        <f>SUM(D60:I60)-MAX(D60:I60)-MIN(D60:I60)</f>
        <v>16.8</v>
      </c>
      <c r="K60" s="14">
        <f>ROUND(J60/4,4)</f>
        <v>4.2</v>
      </c>
      <c r="L60" s="12">
        <f>F12</f>
        <v>2</v>
      </c>
      <c r="M60" s="47">
        <f>K60*L60</f>
        <v>8.4</v>
      </c>
    </row>
    <row r="62" spans="1:14">
      <c r="J62" s="40" t="s">
        <v>12</v>
      </c>
      <c r="K62" s="40"/>
      <c r="L62" s="12">
        <f>SUM(L57:L60)</f>
        <v>7.6</v>
      </c>
      <c r="M62" s="41">
        <f>SUM(M57:M60)</f>
        <v>30.947499999999998</v>
      </c>
    </row>
    <row r="63" spans="1:14">
      <c r="J63" s="40"/>
      <c r="K63" s="40"/>
      <c r="L63" s="40"/>
      <c r="M63" s="41">
        <f>M62/L62*10</f>
        <v>40.720394736842103</v>
      </c>
    </row>
    <row r="65" spans="1:14" ht="16.5" thickBot="1">
      <c r="A65" s="15">
        <v>6</v>
      </c>
      <c r="E65" s="13" t="s">
        <v>7</v>
      </c>
    </row>
    <row r="66" spans="1:14" ht="16.5" thickBot="1">
      <c r="B66" s="16" t="s">
        <v>100</v>
      </c>
      <c r="C66" s="17"/>
      <c r="D66" s="42">
        <v>1</v>
      </c>
      <c r="E66" s="40">
        <v>2</v>
      </c>
      <c r="F66" s="40">
        <v>3</v>
      </c>
      <c r="G66" s="40">
        <v>4</v>
      </c>
      <c r="H66" s="40">
        <v>5</v>
      </c>
      <c r="I66" s="40">
        <v>6</v>
      </c>
      <c r="J66" s="19" t="s">
        <v>8</v>
      </c>
      <c r="K66" s="40" t="s">
        <v>9</v>
      </c>
      <c r="L66" s="40" t="s">
        <v>10</v>
      </c>
      <c r="M66" s="43" t="s">
        <v>11</v>
      </c>
      <c r="N66" s="8">
        <v>43.063000000000002</v>
      </c>
    </row>
    <row r="67" spans="1:14">
      <c r="B67" s="21">
        <v>2003</v>
      </c>
      <c r="C67" s="22"/>
      <c r="D67" s="23">
        <v>3.8</v>
      </c>
      <c r="E67" s="24">
        <v>4.0999999999999996</v>
      </c>
      <c r="F67" s="24">
        <v>4.5</v>
      </c>
      <c r="G67" s="24">
        <v>4.4000000000000004</v>
      </c>
      <c r="H67" s="24">
        <v>4.4000000000000004</v>
      </c>
      <c r="I67" s="24">
        <v>4.3</v>
      </c>
      <c r="J67" s="25">
        <f>SUM(D67:I67)-MAX(D67:I67)-MIN(D67:I67)</f>
        <v>17.199999999999996</v>
      </c>
      <c r="K67" s="14">
        <f>ROUND(J67/4,4)</f>
        <v>4.3</v>
      </c>
      <c r="L67" s="14">
        <f>F9</f>
        <v>1.6</v>
      </c>
      <c r="M67" s="26">
        <f>K67*L67</f>
        <v>6.88</v>
      </c>
    </row>
    <row r="68" spans="1:14">
      <c r="B68" s="21" t="s">
        <v>65</v>
      </c>
      <c r="C68" s="22"/>
      <c r="D68" s="23">
        <v>5</v>
      </c>
      <c r="E68" s="24">
        <v>5</v>
      </c>
      <c r="F68" s="27">
        <v>4.5999999999999996</v>
      </c>
      <c r="G68" s="24">
        <v>4.8</v>
      </c>
      <c r="H68" s="27">
        <v>4.5</v>
      </c>
      <c r="I68" s="27">
        <v>4.5999999999999996</v>
      </c>
      <c r="J68" s="25">
        <f>SUM(D68:I68)-MAX(D68:I68)-MIN(D68:I68)</f>
        <v>19</v>
      </c>
      <c r="K68" s="14">
        <f>ROUND(J68/4,4)</f>
        <v>4.75</v>
      </c>
      <c r="L68" s="12">
        <f>F10</f>
        <v>2.1</v>
      </c>
      <c r="M68" s="26">
        <f>K68*L68</f>
        <v>9.9749999999999996</v>
      </c>
    </row>
    <row r="69" spans="1:14">
      <c r="B69" s="21"/>
      <c r="C69" s="22"/>
      <c r="D69" s="27">
        <v>3.3</v>
      </c>
      <c r="E69" s="28">
        <v>3.7</v>
      </c>
      <c r="F69" s="27">
        <v>4</v>
      </c>
      <c r="G69" s="28">
        <v>3.8</v>
      </c>
      <c r="H69" s="28">
        <v>3.7</v>
      </c>
      <c r="I69" s="28">
        <v>3.9</v>
      </c>
      <c r="J69" s="25">
        <f>SUM(D69:I69)-MAX(D69:I69)-MIN(D69:I69)</f>
        <v>15.099999999999998</v>
      </c>
      <c r="K69" s="14">
        <f>ROUND(J69/4,4)</f>
        <v>3.7749999999999999</v>
      </c>
      <c r="L69" s="12">
        <f>F11</f>
        <v>1.9</v>
      </c>
      <c r="M69" s="26">
        <f>K69*L69</f>
        <v>7.1724999999999994</v>
      </c>
    </row>
    <row r="70" spans="1:14" ht="16.5" thickBot="1">
      <c r="B70" s="29"/>
      <c r="C70" s="30"/>
      <c r="D70" s="33">
        <v>4.5</v>
      </c>
      <c r="E70" s="33">
        <v>4.7</v>
      </c>
      <c r="F70" s="27">
        <v>4.5999999999999996</v>
      </c>
      <c r="G70" s="33">
        <v>4.2</v>
      </c>
      <c r="H70" s="33">
        <v>3.8</v>
      </c>
      <c r="I70" s="33">
        <v>4.0999999999999996</v>
      </c>
      <c r="J70" s="25">
        <f>SUM(D70:I70)-MAX(D70:I70)-MIN(D70:I70)</f>
        <v>17.399999999999999</v>
      </c>
      <c r="K70" s="14">
        <f>ROUND(J70/4,4)</f>
        <v>4.3499999999999996</v>
      </c>
      <c r="L70" s="12">
        <f>F12</f>
        <v>2</v>
      </c>
      <c r="M70" s="26">
        <f>K70*L70</f>
        <v>8.6999999999999993</v>
      </c>
    </row>
    <row r="72" spans="1:14">
      <c r="J72" s="40" t="s">
        <v>12</v>
      </c>
      <c r="K72" s="40"/>
      <c r="L72" s="12">
        <f>SUM(L67:L70)</f>
        <v>7.6</v>
      </c>
      <c r="M72" s="41">
        <f>SUM(M67:M70)</f>
        <v>32.727499999999999</v>
      </c>
    </row>
    <row r="73" spans="1:14">
      <c r="J73" s="40"/>
      <c r="K73" s="40"/>
      <c r="L73" s="40"/>
      <c r="M73" s="41">
        <f>M72/L72*10</f>
        <v>43.0625</v>
      </c>
    </row>
    <row r="75" spans="1:14" ht="16.5" thickBot="1">
      <c r="A75" s="15">
        <v>7</v>
      </c>
      <c r="E75" s="13" t="s">
        <v>7</v>
      </c>
    </row>
    <row r="76" spans="1:14" ht="16.5" thickBot="1">
      <c r="B76" s="16" t="s">
        <v>101</v>
      </c>
      <c r="C76" s="17"/>
      <c r="D76" s="42">
        <v>1</v>
      </c>
      <c r="E76" s="40">
        <v>2</v>
      </c>
      <c r="F76" s="40">
        <v>3</v>
      </c>
      <c r="G76" s="40">
        <v>4</v>
      </c>
      <c r="H76" s="40">
        <v>5</v>
      </c>
      <c r="I76" s="40">
        <v>6</v>
      </c>
      <c r="J76" s="19" t="s">
        <v>8</v>
      </c>
      <c r="K76" s="40" t="s">
        <v>9</v>
      </c>
      <c r="L76" s="40" t="s">
        <v>10</v>
      </c>
      <c r="M76" s="43" t="s">
        <v>11</v>
      </c>
      <c r="N76" s="8">
        <v>41.534999999999997</v>
      </c>
    </row>
    <row r="77" spans="1:14">
      <c r="B77" s="21">
        <v>2002</v>
      </c>
      <c r="C77" s="22"/>
      <c r="D77" s="23">
        <v>4</v>
      </c>
      <c r="E77" s="24">
        <v>4</v>
      </c>
      <c r="F77" s="24">
        <v>4.2</v>
      </c>
      <c r="G77" s="24">
        <v>4.3</v>
      </c>
      <c r="H77" s="24">
        <v>4.4000000000000004</v>
      </c>
      <c r="I77" s="24">
        <v>4.3</v>
      </c>
      <c r="J77" s="25">
        <f>SUM(D77:I77)-MAX(D77:I77)-MIN(D77:I77)</f>
        <v>16.799999999999997</v>
      </c>
      <c r="K77" s="14">
        <f>ROUND(J77/4,4)</f>
        <v>4.2</v>
      </c>
      <c r="L77" s="48">
        <f>F9</f>
        <v>1.6</v>
      </c>
      <c r="M77" s="26">
        <f>K77*L77</f>
        <v>6.7200000000000006</v>
      </c>
    </row>
    <row r="78" spans="1:14">
      <c r="B78" s="21" t="s">
        <v>63</v>
      </c>
      <c r="C78" s="22"/>
      <c r="D78" s="27">
        <v>5.2</v>
      </c>
      <c r="E78" s="27">
        <v>5.0999999999999996</v>
      </c>
      <c r="F78" s="27">
        <v>4.9000000000000004</v>
      </c>
      <c r="G78" s="24">
        <v>5</v>
      </c>
      <c r="H78" s="24">
        <v>4.9000000000000004</v>
      </c>
      <c r="I78" s="24">
        <v>4.8</v>
      </c>
      <c r="J78" s="25">
        <f>SUM(D78:I78)-MAX(D78:I78)-MIN(D78:I78)</f>
        <v>19.900000000000002</v>
      </c>
      <c r="K78" s="14">
        <f>ROUND(J78/4,4)</f>
        <v>4.9749999999999996</v>
      </c>
      <c r="L78" s="12">
        <f>F10</f>
        <v>2.1</v>
      </c>
      <c r="M78" s="26">
        <f>K78*L78</f>
        <v>10.4475</v>
      </c>
    </row>
    <row r="79" spans="1:14">
      <c r="B79" s="21"/>
      <c r="C79" s="22"/>
      <c r="D79" s="27">
        <v>3.1</v>
      </c>
      <c r="E79" s="28">
        <v>3.3</v>
      </c>
      <c r="F79" s="28">
        <v>3.4</v>
      </c>
      <c r="G79" s="24">
        <v>3.5</v>
      </c>
      <c r="H79" s="24">
        <v>3.5</v>
      </c>
      <c r="I79" s="28">
        <v>3.5</v>
      </c>
      <c r="J79" s="25">
        <f>SUM(D79:I79)-MAX(D79:I79)-MIN(D79:I79)</f>
        <v>13.700000000000001</v>
      </c>
      <c r="K79" s="14">
        <f>ROUND(J79/4,4)</f>
        <v>3.4249999999999998</v>
      </c>
      <c r="L79" s="12">
        <f>F11</f>
        <v>1.9</v>
      </c>
      <c r="M79" s="26">
        <f>K79*L79</f>
        <v>6.5074999999999994</v>
      </c>
    </row>
    <row r="80" spans="1:14" ht="16.5" thickBot="1">
      <c r="B80" s="29"/>
      <c r="C80" s="30"/>
      <c r="D80" s="33">
        <v>3.9</v>
      </c>
      <c r="E80">
        <v>3.8</v>
      </c>
      <c r="F80" s="33">
        <v>3.6</v>
      </c>
      <c r="G80" s="24">
        <v>4</v>
      </c>
      <c r="H80" s="33">
        <v>4</v>
      </c>
      <c r="I80" s="33">
        <v>4</v>
      </c>
      <c r="J80" s="25">
        <f>SUM(D80:I80)-MAX(D80:I80)-MIN(D80:I80)</f>
        <v>15.699999999999998</v>
      </c>
      <c r="K80" s="14">
        <f>ROUND(J80/4,4)</f>
        <v>3.9249999999999998</v>
      </c>
      <c r="L80" s="12">
        <f>F12</f>
        <v>2</v>
      </c>
      <c r="M80" s="26">
        <f>K80*L80</f>
        <v>7.85</v>
      </c>
    </row>
    <row r="82" spans="1:14">
      <c r="J82" s="40" t="s">
        <v>12</v>
      </c>
      <c r="K82" s="40"/>
      <c r="L82" s="12">
        <f>SUM(L77:L80)</f>
        <v>7.6</v>
      </c>
      <c r="M82" s="41">
        <f>SUM(M77:M80)</f>
        <v>31.524999999999999</v>
      </c>
    </row>
    <row r="83" spans="1:14">
      <c r="J83" s="40"/>
      <c r="K83" s="40"/>
      <c r="L83" s="40"/>
      <c r="M83" s="41">
        <f>M82/L82*10</f>
        <v>41.480263157894733</v>
      </c>
    </row>
    <row r="85" spans="1:14" ht="16.5" thickBot="1">
      <c r="A85" s="15">
        <v>8</v>
      </c>
      <c r="E85" s="13" t="s">
        <v>7</v>
      </c>
    </row>
    <row r="86" spans="1:14" ht="16.5" thickBot="1">
      <c r="B86" s="16" t="s">
        <v>102</v>
      </c>
      <c r="C86" s="17"/>
      <c r="D86" s="42">
        <v>1</v>
      </c>
      <c r="E86" s="40">
        <v>2</v>
      </c>
      <c r="F86" s="40">
        <v>3</v>
      </c>
      <c r="G86" s="40">
        <v>4</v>
      </c>
      <c r="H86" s="40">
        <v>5</v>
      </c>
      <c r="I86" s="40">
        <v>5</v>
      </c>
      <c r="J86" s="19" t="s">
        <v>8</v>
      </c>
      <c r="K86" s="40" t="s">
        <v>9</v>
      </c>
      <c r="L86" s="40" t="s">
        <v>10</v>
      </c>
      <c r="M86" s="43" t="s">
        <v>11</v>
      </c>
      <c r="N86" s="8">
        <v>56.640999999999998</v>
      </c>
    </row>
    <row r="87" spans="1:14">
      <c r="B87" s="21">
        <v>2001</v>
      </c>
      <c r="C87" s="22"/>
      <c r="D87" s="23">
        <v>5.8</v>
      </c>
      <c r="E87" s="24">
        <v>5.3</v>
      </c>
      <c r="F87" s="24">
        <v>6</v>
      </c>
      <c r="G87" s="24">
        <v>5.4</v>
      </c>
      <c r="H87" s="24">
        <v>5.2</v>
      </c>
      <c r="I87" s="24">
        <v>5.3</v>
      </c>
      <c r="J87" s="25">
        <f>SUM(D87:I87)-MAX(D87:I87)-MIN(D87:I87)</f>
        <v>21.8</v>
      </c>
      <c r="K87" s="14">
        <f>ROUND(J87/4,4)</f>
        <v>5.45</v>
      </c>
      <c r="L87" s="14">
        <f>F9</f>
        <v>1.6</v>
      </c>
      <c r="M87" s="26">
        <f>K87*L87</f>
        <v>8.7200000000000006</v>
      </c>
    </row>
    <row r="88" spans="1:14">
      <c r="B88" s="21" t="s">
        <v>74</v>
      </c>
      <c r="C88" s="22"/>
      <c r="D88" s="27">
        <v>6.5</v>
      </c>
      <c r="E88" s="27">
        <v>6.6</v>
      </c>
      <c r="F88" s="27">
        <v>5.6</v>
      </c>
      <c r="G88" s="27">
        <v>6.5</v>
      </c>
      <c r="H88" s="27">
        <v>5.7</v>
      </c>
      <c r="I88" s="27">
        <v>6.2</v>
      </c>
      <c r="J88" s="25">
        <f>SUM(D88:I88)-MAX(D88:I88)-MIN(D88:I88)</f>
        <v>24.9</v>
      </c>
      <c r="K88" s="14">
        <f>ROUND(J88/4,4)</f>
        <v>6.2249999999999996</v>
      </c>
      <c r="L88" s="12">
        <f>F10</f>
        <v>2.1</v>
      </c>
      <c r="M88" s="26">
        <f>K88*L88</f>
        <v>13.0725</v>
      </c>
    </row>
    <row r="89" spans="1:14">
      <c r="B89" s="21"/>
      <c r="C89" s="22"/>
      <c r="D89" s="24">
        <v>5.3</v>
      </c>
      <c r="E89" s="27">
        <v>3.3</v>
      </c>
      <c r="F89" s="27">
        <v>5</v>
      </c>
      <c r="G89" s="27">
        <v>4.9000000000000004</v>
      </c>
      <c r="H89" s="27">
        <v>4.9000000000000004</v>
      </c>
      <c r="I89" s="27">
        <v>5</v>
      </c>
      <c r="J89" s="25">
        <f>SUM(D89:I89)-MAX(D89:I89)-MIN(D89:I89)</f>
        <v>19.799999999999997</v>
      </c>
      <c r="K89" s="14">
        <f>ROUND(J89/4,4)</f>
        <v>4.95</v>
      </c>
      <c r="L89" s="12">
        <f>F11</f>
        <v>1.9</v>
      </c>
      <c r="M89" s="26">
        <f>K89*L89</f>
        <v>9.4049999999999994</v>
      </c>
    </row>
    <row r="90" spans="1:14" ht="16.5" thickBot="1">
      <c r="B90" s="29"/>
      <c r="C90" s="30"/>
      <c r="D90" s="33">
        <v>5.9</v>
      </c>
      <c r="E90" s="33">
        <v>6</v>
      </c>
      <c r="F90" s="33">
        <v>5.9</v>
      </c>
      <c r="G90" s="27">
        <v>6</v>
      </c>
      <c r="H90" s="33">
        <v>5.9</v>
      </c>
      <c r="I90" s="33">
        <v>5.5</v>
      </c>
      <c r="J90" s="25">
        <f>SUM(D90:I90)-MAX(D90:I90)-MIN(D90:I90)</f>
        <v>23.700000000000003</v>
      </c>
      <c r="K90" s="14">
        <f>ROUND(J90/4,4)</f>
        <v>5.9249999999999998</v>
      </c>
      <c r="L90" s="12">
        <f>F12</f>
        <v>2</v>
      </c>
      <c r="M90" s="26">
        <f>K90*L90</f>
        <v>11.85</v>
      </c>
    </row>
    <row r="92" spans="1:14">
      <c r="J92" s="40" t="s">
        <v>12</v>
      </c>
      <c r="K92" s="40"/>
      <c r="L92" s="12">
        <f>SUM(L87:L90)</f>
        <v>7.6</v>
      </c>
      <c r="M92" s="41">
        <f>SUM(M87:M90)</f>
        <v>43.047499999999999</v>
      </c>
    </row>
    <row r="93" spans="1:14">
      <c r="J93" s="40"/>
      <c r="K93" s="40"/>
      <c r="L93" s="40"/>
      <c r="M93" s="41">
        <f>M92/L92*10</f>
        <v>56.641447368421055</v>
      </c>
    </row>
    <row r="94" spans="1:14" ht="16.5" thickBot="1">
      <c r="A94" s="15">
        <f>A85+1</f>
        <v>9</v>
      </c>
      <c r="E94" s="13" t="s">
        <v>7</v>
      </c>
    </row>
    <row r="95" spans="1:14" ht="16.5" thickBot="1">
      <c r="B95" s="16" t="s">
        <v>103</v>
      </c>
      <c r="C95" s="17"/>
      <c r="D95" s="42">
        <v>1</v>
      </c>
      <c r="E95" s="40">
        <v>2</v>
      </c>
      <c r="F95" s="40">
        <v>3</v>
      </c>
      <c r="G95" s="40">
        <v>4</v>
      </c>
      <c r="H95" s="40">
        <v>5</v>
      </c>
      <c r="I95" s="40">
        <v>5</v>
      </c>
      <c r="J95" s="19" t="s">
        <v>8</v>
      </c>
      <c r="K95" s="40" t="s">
        <v>9</v>
      </c>
      <c r="L95" s="40" t="s">
        <v>10</v>
      </c>
      <c r="M95" s="43" t="s">
        <v>11</v>
      </c>
      <c r="N95" s="8">
        <v>40.128</v>
      </c>
    </row>
    <row r="96" spans="1:14">
      <c r="B96" s="21">
        <v>2004</v>
      </c>
      <c r="C96" s="22"/>
      <c r="D96" s="23">
        <v>3.5</v>
      </c>
      <c r="E96" s="24">
        <v>3.9</v>
      </c>
      <c r="F96" s="24">
        <v>4</v>
      </c>
      <c r="G96" s="24">
        <v>4.4000000000000004</v>
      </c>
      <c r="H96" s="24">
        <v>4.0999999999999996</v>
      </c>
      <c r="I96" s="24">
        <v>4.2</v>
      </c>
      <c r="J96" s="25">
        <f>SUM(D96:I96)-MAX(D96:I96)-MIN(D96:I96)</f>
        <v>16.199999999999996</v>
      </c>
      <c r="K96" s="14">
        <f>ROUND(J96/4,4)</f>
        <v>4.05</v>
      </c>
      <c r="L96" s="14">
        <f>F9</f>
        <v>1.6</v>
      </c>
      <c r="M96" s="26">
        <f>K96*L96</f>
        <v>6.48</v>
      </c>
    </row>
    <row r="97" spans="1:14">
      <c r="B97" s="21" t="s">
        <v>90</v>
      </c>
      <c r="C97" s="22"/>
      <c r="D97" s="27">
        <v>4.9000000000000004</v>
      </c>
      <c r="E97" s="27">
        <v>5</v>
      </c>
      <c r="F97">
        <v>4.4000000000000004</v>
      </c>
      <c r="G97" s="27">
        <v>4.9000000000000004</v>
      </c>
      <c r="H97" s="27">
        <v>4.3</v>
      </c>
      <c r="I97" s="27">
        <v>4.5</v>
      </c>
      <c r="J97" s="25">
        <f>SUM(D97:I97)-MAX(D97:I97)-MIN(D97:I97)</f>
        <v>18.700000000000003</v>
      </c>
      <c r="K97" s="14">
        <f>ROUND(J97/4,4)</f>
        <v>4.6749999999999998</v>
      </c>
      <c r="L97" s="12">
        <f>F10</f>
        <v>2.1</v>
      </c>
      <c r="M97" s="26">
        <f>K97*L97</f>
        <v>9.8175000000000008</v>
      </c>
    </row>
    <row r="98" spans="1:14">
      <c r="B98" s="21"/>
      <c r="C98" s="22"/>
      <c r="D98" s="27">
        <v>2.5</v>
      </c>
      <c r="E98" s="28">
        <v>3</v>
      </c>
      <c r="F98">
        <v>3.5</v>
      </c>
      <c r="G98" s="28">
        <v>3</v>
      </c>
      <c r="H98" s="28">
        <v>3</v>
      </c>
      <c r="I98" s="28">
        <v>3</v>
      </c>
      <c r="J98" s="25">
        <f>SUM(D98:I98)-MAX(D98:I98)-MIN(D98:I98)</f>
        <v>12</v>
      </c>
      <c r="K98" s="14">
        <f>ROUND(J98/4,4)</f>
        <v>3</v>
      </c>
      <c r="L98" s="12">
        <f>F11</f>
        <v>1.9</v>
      </c>
      <c r="M98" s="26">
        <f>K98*L98</f>
        <v>5.6999999999999993</v>
      </c>
    </row>
    <row r="99" spans="1:14" ht="16.5" thickBot="1">
      <c r="B99" s="29"/>
      <c r="C99" s="30"/>
      <c r="D99" s="33">
        <v>4.3</v>
      </c>
      <c r="E99" s="33">
        <v>4.3</v>
      </c>
      <c r="F99" s="33">
        <v>4.0999999999999996</v>
      </c>
      <c r="G99" s="33">
        <v>4.5</v>
      </c>
      <c r="H99" s="27">
        <v>3.9</v>
      </c>
      <c r="I99" s="27">
        <v>4.3</v>
      </c>
      <c r="J99" s="25">
        <f>SUM(D99:I99)-MAX(D99:I99)-MIN(D99:I99)</f>
        <v>17</v>
      </c>
      <c r="K99" s="14">
        <f>ROUND(J99/4,4)</f>
        <v>4.25</v>
      </c>
      <c r="L99" s="12">
        <f>F12</f>
        <v>2</v>
      </c>
      <c r="M99" s="26">
        <f>K99*L99</f>
        <v>8.5</v>
      </c>
    </row>
    <row r="101" spans="1:14">
      <c r="J101" s="40" t="s">
        <v>12</v>
      </c>
      <c r="K101" s="40"/>
      <c r="L101" s="12">
        <f>SUM(L96:L99)</f>
        <v>7.6</v>
      </c>
      <c r="M101" s="41">
        <f>SUM(M96:M99)</f>
        <v>30.497499999999999</v>
      </c>
    </row>
    <row r="102" spans="1:14">
      <c r="J102" s="40"/>
      <c r="K102" s="40"/>
      <c r="L102" s="40"/>
      <c r="M102" s="41">
        <f>M101/L101*10</f>
        <v>40.128289473684205</v>
      </c>
    </row>
    <row r="104" spans="1:14" ht="16.5" thickBot="1">
      <c r="A104" s="15">
        <f>A94+1</f>
        <v>10</v>
      </c>
      <c r="E104" s="13" t="s">
        <v>7</v>
      </c>
    </row>
    <row r="105" spans="1:14" ht="16.5" thickBot="1">
      <c r="B105" s="16" t="s">
        <v>104</v>
      </c>
      <c r="C105" s="17"/>
      <c r="D105" s="42">
        <v>1</v>
      </c>
      <c r="E105" s="40">
        <v>2</v>
      </c>
      <c r="F105" s="40">
        <v>3</v>
      </c>
      <c r="G105" s="40">
        <v>4</v>
      </c>
      <c r="H105" s="40">
        <v>5</v>
      </c>
      <c r="I105" s="40">
        <v>5</v>
      </c>
      <c r="J105" s="19" t="s">
        <v>8</v>
      </c>
      <c r="K105" s="40" t="s">
        <v>9</v>
      </c>
      <c r="L105" s="40" t="s">
        <v>10</v>
      </c>
      <c r="M105" s="43" t="s">
        <v>11</v>
      </c>
      <c r="N105" s="8">
        <v>52.213999999999999</v>
      </c>
    </row>
    <row r="106" spans="1:14">
      <c r="B106" s="21">
        <v>2004</v>
      </c>
      <c r="C106" s="22"/>
      <c r="D106" s="23">
        <v>5.4</v>
      </c>
      <c r="E106" s="24">
        <v>5.3</v>
      </c>
      <c r="F106" s="24">
        <v>5.7</v>
      </c>
      <c r="G106" s="24">
        <v>5.5</v>
      </c>
      <c r="H106" s="24">
        <v>5.4</v>
      </c>
      <c r="I106" s="24">
        <v>5.2</v>
      </c>
      <c r="J106" s="25">
        <f>SUM(D106:I106)-MAX(D106:I106)-MIN(D106:I106)</f>
        <v>21.6</v>
      </c>
      <c r="K106" s="14">
        <f>ROUND(J106/4,4)</f>
        <v>5.4</v>
      </c>
      <c r="L106" s="14">
        <f>F9</f>
        <v>1.6</v>
      </c>
      <c r="M106" s="26">
        <f>K106*L106</f>
        <v>8.64</v>
      </c>
    </row>
    <row r="107" spans="1:14">
      <c r="B107" s="21" t="s">
        <v>59</v>
      </c>
      <c r="C107" s="22"/>
      <c r="D107" s="27">
        <v>5.5</v>
      </c>
      <c r="E107" s="27">
        <v>5.5</v>
      </c>
      <c r="F107" s="27">
        <v>5.4</v>
      </c>
      <c r="G107" s="24">
        <v>5.5</v>
      </c>
      <c r="H107" s="27">
        <v>5.3</v>
      </c>
      <c r="I107" s="27">
        <v>5.4</v>
      </c>
      <c r="J107" s="25">
        <f>SUM(D107:I107)-MAX(D107:I107)-MIN(D107:I107)</f>
        <v>21.8</v>
      </c>
      <c r="K107" s="14">
        <f>ROUND(J107/4,4)</f>
        <v>5.45</v>
      </c>
      <c r="L107" s="12">
        <f>F10</f>
        <v>2.1</v>
      </c>
      <c r="M107" s="26">
        <f>K107*L107</f>
        <v>11.445</v>
      </c>
    </row>
    <row r="108" spans="1:14">
      <c r="B108" s="21"/>
      <c r="C108" s="22"/>
      <c r="D108" s="27">
        <v>5.3</v>
      </c>
      <c r="E108" s="28">
        <v>4.9000000000000004</v>
      </c>
      <c r="F108" s="27">
        <v>5.8</v>
      </c>
      <c r="G108" s="28">
        <v>4.9000000000000004</v>
      </c>
      <c r="H108" s="27">
        <v>4.9000000000000004</v>
      </c>
      <c r="I108" s="28">
        <v>5</v>
      </c>
      <c r="J108" s="25">
        <f>SUM(D108:I108)-MAX(D108:I108)-MIN(D108:I108)</f>
        <v>20.099999999999994</v>
      </c>
      <c r="K108" s="14">
        <f>ROUND(J108/4,4)</f>
        <v>5.0250000000000004</v>
      </c>
      <c r="L108" s="12">
        <f>F11</f>
        <v>1.9</v>
      </c>
      <c r="M108" s="26">
        <f>K108*L108</f>
        <v>9.5474999999999994</v>
      </c>
    </row>
    <row r="109" spans="1:14" ht="16.5" thickBot="1">
      <c r="B109" s="29"/>
      <c r="C109" s="30"/>
      <c r="D109" s="33">
        <v>5.2</v>
      </c>
      <c r="E109" s="33">
        <v>5.2</v>
      </c>
      <c r="F109" s="33">
        <v>5</v>
      </c>
      <c r="G109">
        <v>4.5999999999999996</v>
      </c>
      <c r="H109" s="33">
        <v>4.7</v>
      </c>
      <c r="I109" s="33">
        <v>5.6</v>
      </c>
      <c r="J109" s="25">
        <f>SUM(D109:I109)-MAX(D109:I109)-MIN(D109:I109)</f>
        <v>20.099999999999994</v>
      </c>
      <c r="K109" s="14">
        <f>ROUND(J109/4,4)</f>
        <v>5.0250000000000004</v>
      </c>
      <c r="L109" s="12">
        <f>F12</f>
        <v>2</v>
      </c>
      <c r="M109" s="26">
        <f>K109*L109</f>
        <v>10.050000000000001</v>
      </c>
    </row>
    <row r="111" spans="1:14">
      <c r="J111" s="40" t="s">
        <v>12</v>
      </c>
      <c r="K111" s="40"/>
      <c r="L111" s="12">
        <f>SUM(L106:L109)</f>
        <v>7.6</v>
      </c>
      <c r="M111" s="41">
        <f>SUM(M106:M109)</f>
        <v>39.682500000000005</v>
      </c>
    </row>
    <row r="112" spans="1:14">
      <c r="J112" s="40"/>
      <c r="K112" s="40"/>
      <c r="L112" s="40"/>
      <c r="M112" s="41">
        <f>M111/L111*10</f>
        <v>52.213815789473692</v>
      </c>
    </row>
    <row r="114" spans="1:14" ht="16.5" thickBot="1">
      <c r="A114" s="15">
        <f>A104+1</f>
        <v>11</v>
      </c>
      <c r="E114" s="13" t="s">
        <v>7</v>
      </c>
    </row>
    <row r="115" spans="1:14" ht="16.5" thickBot="1">
      <c r="B115" s="49" t="s">
        <v>105</v>
      </c>
      <c r="C115" s="17"/>
      <c r="D115" s="42">
        <v>1</v>
      </c>
      <c r="E115" s="40">
        <v>2</v>
      </c>
      <c r="F115" s="40">
        <v>3</v>
      </c>
      <c r="G115" s="40">
        <v>4</v>
      </c>
      <c r="H115" s="40">
        <v>5</v>
      </c>
      <c r="I115" s="40">
        <v>5</v>
      </c>
      <c r="J115" s="19" t="s">
        <v>8</v>
      </c>
      <c r="K115" s="40" t="s">
        <v>9</v>
      </c>
      <c r="L115" s="40" t="s">
        <v>10</v>
      </c>
      <c r="M115" s="43" t="s">
        <v>11</v>
      </c>
      <c r="N115" s="8">
        <v>54.723999999999997</v>
      </c>
    </row>
    <row r="116" spans="1:14">
      <c r="B116" s="21">
        <v>2001</v>
      </c>
      <c r="C116" s="22"/>
      <c r="D116" s="23">
        <v>5.4</v>
      </c>
      <c r="E116" s="24">
        <v>5.2</v>
      </c>
      <c r="F116" s="24">
        <v>5.5</v>
      </c>
      <c r="G116" s="24">
        <v>5.5</v>
      </c>
      <c r="H116" s="24">
        <v>5.4</v>
      </c>
      <c r="I116" s="24">
        <v>5.5</v>
      </c>
      <c r="J116" s="25">
        <f>SUM(D116:I116)-MAX(D116:I116)-MIN(D116:I116)</f>
        <v>21.8</v>
      </c>
      <c r="K116" s="14">
        <f>ROUND(J116/4,4)</f>
        <v>5.45</v>
      </c>
      <c r="L116" s="14">
        <f>F9</f>
        <v>1.6</v>
      </c>
      <c r="M116" s="26">
        <f>K116*L116</f>
        <v>8.7200000000000006</v>
      </c>
    </row>
    <row r="117" spans="1:14">
      <c r="B117" s="21" t="s">
        <v>74</v>
      </c>
      <c r="C117" s="22"/>
      <c r="D117" s="27">
        <v>5.8</v>
      </c>
      <c r="E117" s="27">
        <v>6</v>
      </c>
      <c r="F117" s="27">
        <v>5.6</v>
      </c>
      <c r="G117" s="24">
        <v>5.7</v>
      </c>
      <c r="H117" s="27">
        <v>5.2</v>
      </c>
      <c r="I117" s="27">
        <v>5.8</v>
      </c>
      <c r="J117" s="25">
        <f>SUM(D117:I117)-MAX(D117:I117)-MIN(D117:I117)</f>
        <v>22.899999999999995</v>
      </c>
      <c r="K117" s="14">
        <f>ROUND(J117/4,4)</f>
        <v>5.7249999999999996</v>
      </c>
      <c r="L117" s="12">
        <f>F10</f>
        <v>2.1</v>
      </c>
      <c r="M117" s="26">
        <f>K117*L117</f>
        <v>12.022499999999999</v>
      </c>
    </row>
    <row r="118" spans="1:14">
      <c r="B118" s="21"/>
      <c r="C118" s="22"/>
      <c r="D118" s="27">
        <v>5.0999999999999996</v>
      </c>
      <c r="E118" s="28">
        <v>4.9000000000000004</v>
      </c>
      <c r="F118" s="28">
        <v>5</v>
      </c>
      <c r="G118" s="28">
        <v>5</v>
      </c>
      <c r="H118" s="28">
        <v>5.0999999999999996</v>
      </c>
      <c r="I118" s="28">
        <v>5</v>
      </c>
      <c r="J118" s="25">
        <f>SUM(D118:I118)-MAX(D118:I118)-MIN(D118:I118)</f>
        <v>20.100000000000001</v>
      </c>
      <c r="K118" s="14">
        <f>ROUND(J118/4,4)</f>
        <v>5.0250000000000004</v>
      </c>
      <c r="L118" s="12">
        <f>F11</f>
        <v>1.9</v>
      </c>
      <c r="M118" s="26">
        <f>K118*L118</f>
        <v>9.5474999999999994</v>
      </c>
    </row>
    <row r="119" spans="1:14" ht="16.5" thickBot="1">
      <c r="B119" s="29"/>
      <c r="C119" s="30"/>
      <c r="D119" s="28">
        <v>5.7</v>
      </c>
      <c r="E119" s="33">
        <v>5.9</v>
      </c>
      <c r="F119" s="33">
        <v>5.4</v>
      </c>
      <c r="G119" s="33">
        <v>5.7</v>
      </c>
      <c r="H119" s="33">
        <v>5.4</v>
      </c>
      <c r="I119" s="33">
        <v>5.8</v>
      </c>
      <c r="J119" s="25">
        <f>SUM(D119:I119)-MAX(D119:I119)-MIN(D119:I119)</f>
        <v>22.6</v>
      </c>
      <c r="K119" s="14">
        <f>ROUND(J119/4,4)</f>
        <v>5.65</v>
      </c>
      <c r="L119" s="12">
        <f>F12</f>
        <v>2</v>
      </c>
      <c r="M119" s="26">
        <f>K119*L119</f>
        <v>11.3</v>
      </c>
    </row>
    <row r="121" spans="1:14">
      <c r="J121" s="40" t="s">
        <v>12</v>
      </c>
      <c r="K121" s="40"/>
      <c r="L121" s="12">
        <f>SUM(L116:L119)</f>
        <v>7.6</v>
      </c>
      <c r="M121" s="41">
        <f>SUM(M116:M119)</f>
        <v>41.59</v>
      </c>
    </row>
    <row r="122" spans="1:14">
      <c r="J122" s="40"/>
      <c r="K122" s="40"/>
      <c r="L122" s="40"/>
      <c r="M122" s="41">
        <f>M121/L121*10</f>
        <v>54.723684210526322</v>
      </c>
    </row>
    <row r="124" spans="1:14" ht="16.5" thickBot="1">
      <c r="A124" s="15">
        <f>A114+1</f>
        <v>12</v>
      </c>
      <c r="E124" s="13" t="s">
        <v>7</v>
      </c>
    </row>
    <row r="125" spans="1:14" ht="16.5" thickBot="1">
      <c r="B125" s="49" t="s">
        <v>106</v>
      </c>
      <c r="C125" s="17"/>
      <c r="D125" s="42">
        <v>1</v>
      </c>
      <c r="E125" s="40">
        <v>2</v>
      </c>
      <c r="F125" s="40">
        <v>3</v>
      </c>
      <c r="G125" s="40">
        <v>4</v>
      </c>
      <c r="H125" s="40">
        <v>5</v>
      </c>
      <c r="I125" s="40">
        <v>5</v>
      </c>
      <c r="J125" s="19" t="s">
        <v>8</v>
      </c>
      <c r="K125" s="40" t="s">
        <v>9</v>
      </c>
      <c r="L125" s="40" t="s">
        <v>10</v>
      </c>
      <c r="M125" s="43" t="s">
        <v>11</v>
      </c>
      <c r="N125" s="8">
        <v>42.923999999999999</v>
      </c>
    </row>
    <row r="126" spans="1:14">
      <c r="B126" s="21">
        <v>2002</v>
      </c>
      <c r="C126" s="22"/>
      <c r="D126" s="23">
        <v>3.3</v>
      </c>
      <c r="E126" s="24">
        <v>3.8</v>
      </c>
      <c r="F126" s="24">
        <v>4</v>
      </c>
      <c r="G126" s="24">
        <v>4.5</v>
      </c>
      <c r="H126" s="24">
        <v>4.4000000000000004</v>
      </c>
      <c r="I126" s="24">
        <v>4.3</v>
      </c>
      <c r="J126" s="25">
        <f>SUM(D126:I126)-MAX(D126:I126)-MIN(D126:I126)</f>
        <v>16.5</v>
      </c>
      <c r="K126" s="14">
        <f>ROUND(J126/4,4)</f>
        <v>4.125</v>
      </c>
      <c r="L126" s="14">
        <f>F9</f>
        <v>1.6</v>
      </c>
      <c r="M126" s="26">
        <f>K126*L126</f>
        <v>6.6000000000000005</v>
      </c>
    </row>
    <row r="127" spans="1:14">
      <c r="B127" s="21" t="s">
        <v>68</v>
      </c>
      <c r="C127" s="22"/>
      <c r="D127" s="27">
        <v>4.7</v>
      </c>
      <c r="E127" s="27">
        <v>4.9000000000000004</v>
      </c>
      <c r="F127" s="27">
        <v>4.4000000000000004</v>
      </c>
      <c r="G127" s="27">
        <v>4.5999999999999996</v>
      </c>
      <c r="H127" s="27">
        <v>4.7</v>
      </c>
      <c r="I127" s="27">
        <v>5</v>
      </c>
      <c r="J127" s="25">
        <f>SUM(D127:I127)-MAX(D127:I127)-MIN(D127:I127)</f>
        <v>18.899999999999999</v>
      </c>
      <c r="K127" s="14">
        <f>ROUND(J127/4,4)</f>
        <v>4.7249999999999996</v>
      </c>
      <c r="L127" s="12">
        <f>F10</f>
        <v>2.1</v>
      </c>
      <c r="M127" s="26">
        <f>K127*L127</f>
        <v>9.9224999999999994</v>
      </c>
    </row>
    <row r="128" spans="1:14">
      <c r="B128" s="21"/>
      <c r="C128" s="22"/>
      <c r="D128" s="27">
        <v>3.2</v>
      </c>
      <c r="E128" s="27">
        <v>3.7</v>
      </c>
      <c r="F128" s="27">
        <v>3.8</v>
      </c>
      <c r="G128" s="27">
        <v>3.1</v>
      </c>
      <c r="H128" s="28">
        <v>3.6</v>
      </c>
      <c r="I128" s="28">
        <v>3.5</v>
      </c>
      <c r="J128" s="25">
        <f>SUM(D128:I128)-MAX(D128:I128)-MIN(D128:I128)</f>
        <v>13.999999999999998</v>
      </c>
      <c r="K128" s="14">
        <f>ROUND(J128/4,4)</f>
        <v>3.5</v>
      </c>
      <c r="L128" s="12">
        <f>F11</f>
        <v>1.9</v>
      </c>
      <c r="M128" s="26">
        <f>K128*L128</f>
        <v>6.6499999999999995</v>
      </c>
    </row>
    <row r="129" spans="1:14" ht="16.5" thickBot="1">
      <c r="B129" s="29"/>
      <c r="C129" s="30"/>
      <c r="D129" s="33">
        <v>5</v>
      </c>
      <c r="E129" s="33">
        <v>4.8</v>
      </c>
      <c r="F129" s="33">
        <v>3.9</v>
      </c>
      <c r="G129" s="33">
        <v>4.7</v>
      </c>
      <c r="H129" s="33">
        <v>4.4000000000000004</v>
      </c>
      <c r="I129" s="33">
        <v>5.3</v>
      </c>
      <c r="J129" s="25">
        <f>SUM(D129:I129)-MAX(D129:I129)-MIN(D129:I129)</f>
        <v>18.900000000000006</v>
      </c>
      <c r="K129" s="14">
        <f>ROUND(J129/4,4)</f>
        <v>4.7249999999999996</v>
      </c>
      <c r="L129" s="12">
        <f>F12</f>
        <v>2</v>
      </c>
      <c r="M129" s="26">
        <f>K129*L129</f>
        <v>9.4499999999999993</v>
      </c>
    </row>
    <row r="131" spans="1:14">
      <c r="J131" s="40" t="s">
        <v>12</v>
      </c>
      <c r="K131" s="40"/>
      <c r="L131" s="12">
        <f>SUM(L126:L129)</f>
        <v>7.6</v>
      </c>
      <c r="M131" s="41">
        <f>SUM(M126:M129)</f>
        <v>32.622500000000002</v>
      </c>
    </row>
    <row r="132" spans="1:14">
      <c r="J132" s="40"/>
      <c r="K132" s="40"/>
      <c r="L132" s="40"/>
      <c r="M132" s="41">
        <f>M131/L131*10</f>
        <v>42.924342105263165</v>
      </c>
    </row>
    <row r="134" spans="1:14" ht="16.5" thickBot="1">
      <c r="A134" s="15">
        <f>A124+1</f>
        <v>13</v>
      </c>
      <c r="E134" s="13" t="s">
        <v>7</v>
      </c>
    </row>
    <row r="135" spans="1:14" ht="16.5" thickBot="1">
      <c r="B135" s="49" t="s">
        <v>107</v>
      </c>
      <c r="C135" s="17"/>
      <c r="D135" s="42">
        <v>1</v>
      </c>
      <c r="E135" s="40">
        <v>2</v>
      </c>
      <c r="F135" s="40">
        <v>3</v>
      </c>
      <c r="G135" s="40">
        <v>4</v>
      </c>
      <c r="H135" s="40">
        <v>5</v>
      </c>
      <c r="I135" s="40">
        <v>6</v>
      </c>
      <c r="J135" s="19" t="s">
        <v>8</v>
      </c>
      <c r="K135" s="40" t="s">
        <v>9</v>
      </c>
      <c r="L135" s="40" t="s">
        <v>10</v>
      </c>
      <c r="M135" s="43" t="s">
        <v>11</v>
      </c>
      <c r="N135" s="8">
        <v>48.670999999999999</v>
      </c>
    </row>
    <row r="136" spans="1:14">
      <c r="B136" s="21">
        <v>2003</v>
      </c>
      <c r="C136" s="2"/>
      <c r="D136" s="28">
        <v>5.0999999999999996</v>
      </c>
      <c r="E136" s="28">
        <v>4.2</v>
      </c>
      <c r="F136" s="28">
        <v>4.8</v>
      </c>
      <c r="G136" s="28">
        <v>4.8</v>
      </c>
      <c r="H136" s="28">
        <v>4.9000000000000004</v>
      </c>
      <c r="I136" s="28">
        <v>4.8</v>
      </c>
      <c r="J136" s="25">
        <f>SUM(D136:I136)-MAX(D136:I136)-MIN(D136:I136)</f>
        <v>19.300000000000008</v>
      </c>
      <c r="K136" s="14">
        <f>ROUND(J136/4,4)</f>
        <v>4.8250000000000002</v>
      </c>
      <c r="L136" s="14">
        <f>F9</f>
        <v>1.6</v>
      </c>
      <c r="M136" s="26">
        <f>K136*L136</f>
        <v>7.7200000000000006</v>
      </c>
    </row>
    <row r="137" spans="1:14">
      <c r="B137" s="21" t="s">
        <v>70</v>
      </c>
      <c r="D137" s="28">
        <v>5.4</v>
      </c>
      <c r="E137" s="28">
        <v>5.5</v>
      </c>
      <c r="F137" s="28">
        <v>5.2</v>
      </c>
      <c r="G137" s="28">
        <v>4.9000000000000004</v>
      </c>
      <c r="H137" s="28">
        <v>5.7</v>
      </c>
      <c r="I137" s="28">
        <v>5.0999999999999996</v>
      </c>
      <c r="J137" s="25">
        <f>SUM(D137:I137)-MAX(D137:I137)-MIN(D137:I137)</f>
        <v>21.199999999999996</v>
      </c>
      <c r="K137" s="14">
        <f>ROUND(J137/4,4)</f>
        <v>5.3</v>
      </c>
      <c r="L137" s="12">
        <f>F10</f>
        <v>2.1</v>
      </c>
      <c r="M137" s="26">
        <f>K137*L137</f>
        <v>11.13</v>
      </c>
    </row>
    <row r="138" spans="1:14">
      <c r="B138" s="21"/>
      <c r="C138" s="2"/>
      <c r="D138" s="28">
        <v>5.2</v>
      </c>
      <c r="E138" s="28">
        <v>5</v>
      </c>
      <c r="F138" s="28">
        <v>5.2</v>
      </c>
      <c r="G138" s="28">
        <v>5</v>
      </c>
      <c r="H138" s="28">
        <v>5.0999999999999996</v>
      </c>
      <c r="I138" s="28">
        <v>5.0999999999999996</v>
      </c>
      <c r="J138" s="25">
        <f>SUM(D138:I138)-MAX(D138:I138)-MIN(D138:I138)</f>
        <v>20.400000000000002</v>
      </c>
      <c r="K138" s="14">
        <f>ROUND(J138/4,4)</f>
        <v>5.0999999999999996</v>
      </c>
      <c r="L138" s="12">
        <f>F11</f>
        <v>1.9</v>
      </c>
      <c r="M138" s="26">
        <f>K138*L138</f>
        <v>9.69</v>
      </c>
    </row>
    <row r="139" spans="1:14" ht="16.5" thickBot="1">
      <c r="B139" s="29"/>
      <c r="C139" s="50"/>
      <c r="D139" s="27">
        <v>4.5999999999999996</v>
      </c>
      <c r="E139" s="28">
        <v>4</v>
      </c>
      <c r="F139" s="28">
        <v>4</v>
      </c>
      <c r="G139" s="27">
        <v>3.9</v>
      </c>
      <c r="H139" s="28">
        <v>4.3</v>
      </c>
      <c r="I139" s="28">
        <v>5</v>
      </c>
      <c r="J139" s="25">
        <f>SUM(D139:I139)-MAX(D139:I139)-MIN(D139:I139)</f>
        <v>16.900000000000002</v>
      </c>
      <c r="K139" s="14">
        <f>ROUND(J139/4,4)</f>
        <v>4.2249999999999996</v>
      </c>
      <c r="L139" s="12">
        <f>F12</f>
        <v>2</v>
      </c>
      <c r="M139" s="26">
        <f>K139*L139</f>
        <v>8.4499999999999993</v>
      </c>
    </row>
    <row r="141" spans="1:14">
      <c r="J141" s="40" t="s">
        <v>12</v>
      </c>
      <c r="K141" s="40"/>
      <c r="L141" s="12">
        <f>SUM(L136:L139)</f>
        <v>7.6</v>
      </c>
      <c r="M141" s="41">
        <f>SUM(M136:M139)</f>
        <v>36.989999999999995</v>
      </c>
    </row>
    <row r="142" spans="1:14">
      <c r="J142" s="40"/>
      <c r="K142" s="40"/>
      <c r="L142" s="40"/>
      <c r="M142" s="41">
        <f>M141/L141*10</f>
        <v>48.671052631578945</v>
      </c>
    </row>
    <row r="143" spans="1:14" ht="16.5" thickBot="1">
      <c r="A143" s="15">
        <f>A134+1</f>
        <v>14</v>
      </c>
      <c r="E143" s="13" t="s">
        <v>7</v>
      </c>
    </row>
    <row r="144" spans="1:14" ht="16.5" thickBot="1">
      <c r="B144" s="49" t="s">
        <v>108</v>
      </c>
      <c r="C144" s="17"/>
      <c r="D144" s="42">
        <v>1</v>
      </c>
      <c r="E144" s="40">
        <v>2</v>
      </c>
      <c r="F144" s="40">
        <v>3</v>
      </c>
      <c r="G144" s="40">
        <v>4</v>
      </c>
      <c r="H144" s="40">
        <v>5</v>
      </c>
      <c r="I144" s="40">
        <v>5</v>
      </c>
      <c r="J144" s="19" t="s">
        <v>8</v>
      </c>
      <c r="K144" s="40" t="s">
        <v>9</v>
      </c>
      <c r="L144" s="40" t="s">
        <v>10</v>
      </c>
      <c r="M144" s="43" t="s">
        <v>11</v>
      </c>
      <c r="N144" s="8">
        <v>45.427999999999997</v>
      </c>
    </row>
    <row r="145" spans="1:14">
      <c r="B145" s="21">
        <v>2002</v>
      </c>
      <c r="C145" s="22"/>
      <c r="D145" s="23">
        <v>3.4</v>
      </c>
      <c r="E145" s="24">
        <v>4.0999999999999996</v>
      </c>
      <c r="F145" s="24">
        <v>4.3</v>
      </c>
      <c r="G145" s="24">
        <v>4.5</v>
      </c>
      <c r="H145" s="24">
        <v>4.3</v>
      </c>
      <c r="I145" s="24">
        <v>4.5</v>
      </c>
      <c r="J145" s="25">
        <f>SUM(D145:I145)-MAX(D145:I145)-MIN(D145:I145)</f>
        <v>17.200000000000003</v>
      </c>
      <c r="K145" s="14">
        <f>ROUND(J145/4,4)</f>
        <v>4.3</v>
      </c>
      <c r="L145" s="14">
        <f>F9</f>
        <v>1.6</v>
      </c>
      <c r="M145" s="26">
        <f>K145*L145</f>
        <v>6.88</v>
      </c>
    </row>
    <row r="146" spans="1:14">
      <c r="B146" s="21" t="s">
        <v>63</v>
      </c>
      <c r="C146" s="22"/>
      <c r="D146" s="28">
        <v>5.5</v>
      </c>
      <c r="E146" s="27">
        <v>5.0999999999999996</v>
      </c>
      <c r="F146" s="27">
        <v>5.0999999999999996</v>
      </c>
      <c r="G146" s="27">
        <v>5.2</v>
      </c>
      <c r="H146" s="27">
        <v>5.0999999999999996</v>
      </c>
      <c r="I146" s="27">
        <v>5.2</v>
      </c>
      <c r="J146" s="25">
        <f>SUM(D146:I146)-MAX(D146:I146)-MIN(D146:I146)</f>
        <v>20.6</v>
      </c>
      <c r="K146" s="14">
        <f>ROUND(J146/4,4)</f>
        <v>5.15</v>
      </c>
      <c r="L146" s="12">
        <f>F10</f>
        <v>2.1</v>
      </c>
      <c r="M146" s="26">
        <f>K146*L146</f>
        <v>10.815000000000001</v>
      </c>
    </row>
    <row r="147" spans="1:14">
      <c r="B147" s="21"/>
      <c r="C147" s="22"/>
      <c r="D147" s="27">
        <v>4.8</v>
      </c>
      <c r="E147" s="28">
        <v>4.7</v>
      </c>
      <c r="F147" s="28">
        <v>3.6</v>
      </c>
      <c r="G147" s="28">
        <v>4.8</v>
      </c>
      <c r="H147" s="28">
        <v>4.5</v>
      </c>
      <c r="I147" s="28">
        <v>4.8</v>
      </c>
      <c r="J147" s="25">
        <f>SUM(D147:I147)-MAX(D147:I147)-MIN(D147:I147)</f>
        <v>18.799999999999997</v>
      </c>
      <c r="K147" s="14">
        <f>ROUND(J147/4,4)</f>
        <v>4.7</v>
      </c>
      <c r="L147" s="12">
        <f>F11</f>
        <v>1.9</v>
      </c>
      <c r="M147" s="26">
        <f>K147*L147</f>
        <v>8.93</v>
      </c>
    </row>
    <row r="148" spans="1:14" ht="16.5" thickBot="1">
      <c r="B148" s="29"/>
      <c r="C148" s="30"/>
      <c r="D148" s="33">
        <v>4</v>
      </c>
      <c r="E148" s="33">
        <v>4</v>
      </c>
      <c r="F148" s="33">
        <v>3.8</v>
      </c>
      <c r="G148" s="33">
        <v>4</v>
      </c>
      <c r="H148" s="33">
        <v>3.5</v>
      </c>
      <c r="I148" s="33">
        <v>4</v>
      </c>
      <c r="J148" s="25">
        <f>SUM(D148:I148)-MAX(D148:I148)-MIN(D148:I148)</f>
        <v>15.8</v>
      </c>
      <c r="K148" s="14">
        <f>ROUND(J148/4,4)</f>
        <v>3.95</v>
      </c>
      <c r="L148" s="12">
        <f>F12</f>
        <v>2</v>
      </c>
      <c r="M148" s="26">
        <f>K148*L148</f>
        <v>7.9</v>
      </c>
    </row>
    <row r="150" spans="1:14">
      <c r="J150" s="40" t="s">
        <v>12</v>
      </c>
      <c r="K150" s="40"/>
      <c r="L150" s="12">
        <f>SUM(L145:L148)</f>
        <v>7.6</v>
      </c>
      <c r="M150" s="41">
        <f>SUM(M145:M148)</f>
        <v>34.524999999999999</v>
      </c>
    </row>
    <row r="151" spans="1:14">
      <c r="J151" s="40"/>
      <c r="K151" s="40"/>
      <c r="L151" s="40"/>
      <c r="M151" s="41">
        <f>M150/L150*10</f>
        <v>45.42763157894737</v>
      </c>
    </row>
    <row r="152" spans="1:14">
      <c r="J152" s="6"/>
      <c r="K152" s="6"/>
      <c r="L152" s="6"/>
      <c r="M152" s="44"/>
    </row>
    <row r="153" spans="1:14" ht="16.5" thickBot="1">
      <c r="A153" s="15">
        <f>A143+1</f>
        <v>15</v>
      </c>
      <c r="E153" s="13" t="s">
        <v>7</v>
      </c>
    </row>
    <row r="154" spans="1:14" ht="16.5" thickBot="1">
      <c r="B154" s="49" t="s">
        <v>109</v>
      </c>
      <c r="C154" s="17"/>
      <c r="D154" s="42">
        <v>1</v>
      </c>
      <c r="E154" s="40">
        <v>2</v>
      </c>
      <c r="F154" s="40">
        <v>3</v>
      </c>
      <c r="G154" s="40">
        <v>4</v>
      </c>
      <c r="H154" s="40">
        <v>5</v>
      </c>
      <c r="I154" s="40">
        <v>5</v>
      </c>
      <c r="J154" s="19" t="s">
        <v>8</v>
      </c>
      <c r="K154" s="40" t="s">
        <v>9</v>
      </c>
      <c r="L154" s="40" t="s">
        <v>10</v>
      </c>
      <c r="M154" s="43" t="s">
        <v>11</v>
      </c>
      <c r="N154" s="8">
        <v>43.088999999999999</v>
      </c>
    </row>
    <row r="155" spans="1:14">
      <c r="B155" s="21">
        <v>2002</v>
      </c>
      <c r="C155" s="22"/>
      <c r="D155" s="23">
        <v>4</v>
      </c>
      <c r="E155" s="24">
        <v>4</v>
      </c>
      <c r="F155" s="24">
        <v>4</v>
      </c>
      <c r="G155" s="24">
        <v>4</v>
      </c>
      <c r="H155" s="24">
        <v>4</v>
      </c>
      <c r="I155" s="24">
        <v>4.0999999999999996</v>
      </c>
      <c r="J155" s="25">
        <f>SUM(D155:I155)-MAX(D155:I155)-MIN(D155:I155)</f>
        <v>16</v>
      </c>
      <c r="K155" s="14">
        <f>ROUND(J155/4,4)</f>
        <v>4</v>
      </c>
      <c r="L155" s="14">
        <f>F9</f>
        <v>1.6</v>
      </c>
      <c r="M155" s="26">
        <f>K155*L155</f>
        <v>6.4</v>
      </c>
    </row>
    <row r="156" spans="1:14">
      <c r="B156" s="21" t="s">
        <v>68</v>
      </c>
      <c r="C156" s="22"/>
      <c r="D156" s="27">
        <v>5.2</v>
      </c>
      <c r="E156" s="27">
        <v>5</v>
      </c>
      <c r="F156" s="27">
        <v>5</v>
      </c>
      <c r="G156" s="24">
        <v>5</v>
      </c>
      <c r="H156" s="27">
        <v>5</v>
      </c>
      <c r="I156" s="27">
        <v>5.2</v>
      </c>
      <c r="J156" s="25">
        <f>SUM(D156:I156)-MAX(D156:I156)-MIN(D156:I156)</f>
        <v>20.2</v>
      </c>
      <c r="K156" s="14">
        <f>ROUND(J156/4,4)</f>
        <v>5.05</v>
      </c>
      <c r="L156" s="12">
        <f>F10</f>
        <v>2.1</v>
      </c>
      <c r="M156" s="26">
        <f>K156*L156</f>
        <v>10.605</v>
      </c>
    </row>
    <row r="157" spans="1:14">
      <c r="B157" s="21"/>
      <c r="C157" s="22"/>
      <c r="D157" s="27">
        <v>3.6</v>
      </c>
      <c r="E157" s="28">
        <v>3</v>
      </c>
      <c r="F157" s="28">
        <v>3.8</v>
      </c>
      <c r="G157" s="28">
        <v>3.5</v>
      </c>
      <c r="H157" s="28">
        <v>3.7</v>
      </c>
      <c r="I157" s="28">
        <v>3.5</v>
      </c>
      <c r="J157" s="25">
        <f>SUM(D157:I157)-MAX(D157:I157)-MIN(D157:I157)</f>
        <v>14.299999999999997</v>
      </c>
      <c r="K157" s="14">
        <f>ROUND(J157/4,4)</f>
        <v>3.5750000000000002</v>
      </c>
      <c r="L157" s="12">
        <f>F11</f>
        <v>1.9</v>
      </c>
      <c r="M157" s="26">
        <f>K157*L157</f>
        <v>6.7925000000000004</v>
      </c>
    </row>
    <row r="158" spans="1:14" ht="16.5" thickBot="1">
      <c r="B158" s="29"/>
      <c r="C158" s="30"/>
      <c r="D158" s="33">
        <v>4.4000000000000004</v>
      </c>
      <c r="E158" s="33">
        <v>4.5</v>
      </c>
      <c r="F158" s="33">
        <v>4.4000000000000004</v>
      </c>
      <c r="G158" s="28">
        <v>4.5</v>
      </c>
      <c r="H158" s="33">
        <v>4.5</v>
      </c>
      <c r="I158" s="33">
        <v>4.9000000000000004</v>
      </c>
      <c r="J158" s="25">
        <f>SUM(D158:I158)-MAX(D158:I158)-MIN(D158:I158)</f>
        <v>17.900000000000006</v>
      </c>
      <c r="K158" s="14">
        <f>ROUND(J158/4,4)</f>
        <v>4.4749999999999996</v>
      </c>
      <c r="L158" s="12">
        <f>F12</f>
        <v>2</v>
      </c>
      <c r="M158" s="26">
        <f>K158*L158</f>
        <v>8.9499999999999993</v>
      </c>
    </row>
    <row r="160" spans="1:14">
      <c r="J160" s="40" t="s">
        <v>12</v>
      </c>
      <c r="K160" s="40"/>
      <c r="L160" s="12">
        <f>SUM(L155:L158)</f>
        <v>7.6</v>
      </c>
      <c r="M160" s="41">
        <f>SUM(M155:M158)</f>
        <v>32.747500000000002</v>
      </c>
    </row>
    <row r="161" spans="1:14">
      <c r="J161" s="40"/>
      <c r="K161" s="40"/>
      <c r="L161" s="40"/>
      <c r="M161" s="41">
        <f>M160/L160*10</f>
        <v>43.088815789473685</v>
      </c>
    </row>
    <row r="163" spans="1:14" ht="16.5" thickBot="1">
      <c r="A163" s="15">
        <f>A153+1</f>
        <v>16</v>
      </c>
      <c r="E163" s="13" t="s">
        <v>7</v>
      </c>
    </row>
    <row r="164" spans="1:14" ht="16.5" thickBot="1">
      <c r="B164" s="49" t="s">
        <v>110</v>
      </c>
      <c r="C164" s="17"/>
      <c r="D164" s="42">
        <v>1</v>
      </c>
      <c r="E164" s="40">
        <v>2</v>
      </c>
      <c r="F164" s="40">
        <v>3</v>
      </c>
      <c r="G164" s="40">
        <v>4</v>
      </c>
      <c r="H164" s="40">
        <v>5</v>
      </c>
      <c r="I164" s="40">
        <v>5</v>
      </c>
      <c r="J164" s="19" t="s">
        <v>8</v>
      </c>
      <c r="K164" s="40" t="s">
        <v>9</v>
      </c>
      <c r="L164" s="40" t="s">
        <v>10</v>
      </c>
      <c r="M164" s="43" t="s">
        <v>11</v>
      </c>
      <c r="N164" s="8">
        <v>47.398000000000003</v>
      </c>
    </row>
    <row r="165" spans="1:14">
      <c r="B165" s="21">
        <v>2002</v>
      </c>
      <c r="C165" s="22"/>
      <c r="D165" s="23">
        <v>5.3</v>
      </c>
      <c r="E165" s="24">
        <v>4.3</v>
      </c>
      <c r="F165" s="24">
        <v>4.5</v>
      </c>
      <c r="G165" s="24">
        <v>4.5999999999999996</v>
      </c>
      <c r="H165" s="24">
        <v>4.8</v>
      </c>
      <c r="I165" s="24">
        <v>5</v>
      </c>
      <c r="J165" s="25">
        <f>SUM(D165:I165)-MAX(D165:I165)-MIN(D165:I165)</f>
        <v>18.899999999999999</v>
      </c>
      <c r="K165" s="14">
        <f>ROUND(J165/4,4)</f>
        <v>4.7249999999999996</v>
      </c>
      <c r="L165" s="14">
        <f>F9</f>
        <v>1.6</v>
      </c>
      <c r="M165" s="26">
        <f>K165*L165</f>
        <v>7.56</v>
      </c>
    </row>
    <row r="166" spans="1:14">
      <c r="B166" s="21" t="s">
        <v>68</v>
      </c>
      <c r="C166" s="22"/>
      <c r="D166" s="27">
        <v>5.2</v>
      </c>
      <c r="E166" s="24">
        <v>5</v>
      </c>
      <c r="F166" s="24">
        <v>5.3</v>
      </c>
      <c r="G166" s="24">
        <v>5.0999999999999996</v>
      </c>
      <c r="H166" s="24">
        <v>5.0999999999999996</v>
      </c>
      <c r="I166" s="24">
        <v>5.6</v>
      </c>
      <c r="J166" s="25">
        <f>SUM(D166:I166)-MAX(D166:I166)-MIN(D166:I166)</f>
        <v>20.700000000000003</v>
      </c>
      <c r="K166" s="14">
        <f>ROUND(J166/4,4)</f>
        <v>5.1749999999999998</v>
      </c>
      <c r="L166" s="12">
        <f>F10</f>
        <v>2.1</v>
      </c>
      <c r="M166" s="26">
        <f>K166*L166</f>
        <v>10.8675</v>
      </c>
    </row>
    <row r="167" spans="1:14">
      <c r="B167" s="21"/>
      <c r="C167" s="22"/>
      <c r="D167" s="27">
        <v>4.5999999999999996</v>
      </c>
      <c r="E167" s="28">
        <v>4.5</v>
      </c>
      <c r="F167" s="24">
        <v>4.5</v>
      </c>
      <c r="G167" s="28">
        <v>4.5999999999999996</v>
      </c>
      <c r="H167" s="24">
        <v>4.5999999999999996</v>
      </c>
      <c r="I167" s="24">
        <v>4.5</v>
      </c>
      <c r="J167" s="25">
        <f>SUM(D167:I167)-MAX(D167:I167)-MIN(D167:I167)</f>
        <v>18.199999999999996</v>
      </c>
      <c r="K167" s="14">
        <f>ROUND(J167/4,4)</f>
        <v>4.55</v>
      </c>
      <c r="L167" s="12">
        <f>F11</f>
        <v>1.9</v>
      </c>
      <c r="M167" s="26">
        <f>K167*L167</f>
        <v>8.6449999999999996</v>
      </c>
    </row>
    <row r="168" spans="1:14" ht="16.5" thickBot="1">
      <c r="B168" s="29"/>
      <c r="C168" s="30"/>
      <c r="D168" s="33">
        <v>4.3</v>
      </c>
      <c r="E168" s="33">
        <v>4.7</v>
      </c>
      <c r="F168" s="33">
        <v>4.4000000000000004</v>
      </c>
      <c r="G168" s="33">
        <v>4.4000000000000004</v>
      </c>
      <c r="H168" s="33">
        <v>4.4000000000000004</v>
      </c>
      <c r="I168" s="33">
        <v>4.8</v>
      </c>
      <c r="J168" s="25">
        <f>SUM(D168:I168)-MAX(D168:I168)-MIN(D168:I168)</f>
        <v>17.900000000000002</v>
      </c>
      <c r="K168" s="14">
        <f>ROUND(J168/4,4)</f>
        <v>4.4749999999999996</v>
      </c>
      <c r="L168" s="12">
        <f>F12</f>
        <v>2</v>
      </c>
      <c r="M168" s="26">
        <f>K168*L168</f>
        <v>8.9499999999999993</v>
      </c>
    </row>
    <row r="170" spans="1:14">
      <c r="J170" s="40" t="s">
        <v>12</v>
      </c>
      <c r="K170" s="40"/>
      <c r="L170" s="12">
        <f>SUM(L165:L168)</f>
        <v>7.6</v>
      </c>
      <c r="M170" s="41">
        <f>SUM(M165:M168)</f>
        <v>36.022499999999994</v>
      </c>
    </row>
    <row r="171" spans="1:14">
      <c r="J171" s="40"/>
      <c r="K171" s="40"/>
      <c r="L171" s="40"/>
      <c r="M171" s="41">
        <f>M170/L170*10</f>
        <v>47.398026315789465</v>
      </c>
    </row>
    <row r="173" spans="1:14" ht="16.5" thickBot="1">
      <c r="A173" s="15">
        <f>A163+1</f>
        <v>17</v>
      </c>
      <c r="E173" s="13" t="s">
        <v>7</v>
      </c>
    </row>
    <row r="174" spans="1:14" ht="16.5" thickBot="1">
      <c r="B174" s="49" t="s">
        <v>111</v>
      </c>
      <c r="C174" s="17"/>
      <c r="D174" s="42">
        <v>1</v>
      </c>
      <c r="E174" s="40">
        <v>2</v>
      </c>
      <c r="F174" s="40">
        <v>3</v>
      </c>
      <c r="G174" s="40">
        <v>4</v>
      </c>
      <c r="H174" s="40">
        <v>5</v>
      </c>
      <c r="I174" s="40">
        <v>5</v>
      </c>
      <c r="J174" s="19" t="s">
        <v>8</v>
      </c>
      <c r="K174" s="40" t="s">
        <v>9</v>
      </c>
      <c r="L174" s="40" t="s">
        <v>10</v>
      </c>
      <c r="M174" s="43" t="s">
        <v>11</v>
      </c>
      <c r="N174" s="8">
        <v>40.612000000000002</v>
      </c>
    </row>
    <row r="175" spans="1:14">
      <c r="B175" s="21">
        <v>2001</v>
      </c>
      <c r="C175" s="22"/>
      <c r="D175" s="23">
        <v>4.2</v>
      </c>
      <c r="E175" s="24">
        <v>3.7</v>
      </c>
      <c r="F175" s="24">
        <v>4.3</v>
      </c>
      <c r="G175" s="24">
        <v>4.0999999999999996</v>
      </c>
      <c r="H175" s="24">
        <v>4.0999999999999996</v>
      </c>
      <c r="I175" s="24">
        <v>4.0999999999999996</v>
      </c>
      <c r="J175" s="25">
        <f>SUM(D175:I175)-MAX(D175:I175)-MIN(D175:I175)</f>
        <v>16.5</v>
      </c>
      <c r="K175" s="14">
        <f>ROUND(J175/4,4)</f>
        <v>4.125</v>
      </c>
      <c r="L175" s="14">
        <f>F9</f>
        <v>1.6</v>
      </c>
      <c r="M175" s="26">
        <f>K175*L175</f>
        <v>6.6000000000000005</v>
      </c>
    </row>
    <row r="176" spans="1:14">
      <c r="B176" s="21" t="s">
        <v>61</v>
      </c>
      <c r="C176" s="22"/>
      <c r="D176" s="27">
        <v>5.4</v>
      </c>
      <c r="E176" s="24">
        <v>4.9000000000000004</v>
      </c>
      <c r="F176" s="24">
        <v>4.9000000000000004</v>
      </c>
      <c r="G176" s="24">
        <v>5</v>
      </c>
      <c r="H176" s="27">
        <v>4.9000000000000004</v>
      </c>
      <c r="I176" s="27">
        <v>5.3</v>
      </c>
      <c r="J176" s="25">
        <f>SUM(D176:I176)-MAX(D176:I176)-MIN(D176:I176)</f>
        <v>20.100000000000001</v>
      </c>
      <c r="K176" s="14">
        <f>ROUND(J176/4,4)</f>
        <v>5.0250000000000004</v>
      </c>
      <c r="L176" s="12">
        <f>F10</f>
        <v>2.1</v>
      </c>
      <c r="M176" s="26">
        <f>K176*L176</f>
        <v>10.552500000000002</v>
      </c>
    </row>
    <row r="177" spans="1:16">
      <c r="B177" s="21"/>
      <c r="C177" s="22"/>
      <c r="D177" s="27">
        <v>3.3</v>
      </c>
      <c r="E177" s="28">
        <v>3</v>
      </c>
      <c r="F177" s="28">
        <v>4</v>
      </c>
      <c r="G177" s="28">
        <v>3.5</v>
      </c>
      <c r="H177" s="28">
        <v>3.5</v>
      </c>
      <c r="I177" s="28">
        <v>3.2</v>
      </c>
      <c r="J177" s="25">
        <f>SUM(D177:I177)-MAX(D177:I177)-MIN(D177:I177)</f>
        <v>13.5</v>
      </c>
      <c r="K177" s="14">
        <f>ROUND(J177/4,4)</f>
        <v>3.375</v>
      </c>
      <c r="L177" s="12">
        <f>F11</f>
        <v>1.9</v>
      </c>
      <c r="M177" s="26">
        <f>K177*L177</f>
        <v>6.4124999999999996</v>
      </c>
    </row>
    <row r="178" spans="1:16" ht="16.5" thickBot="1">
      <c r="B178" s="29"/>
      <c r="C178" s="30"/>
      <c r="D178" s="33">
        <v>3.5</v>
      </c>
      <c r="E178" s="33">
        <v>3.7</v>
      </c>
      <c r="F178" s="33">
        <v>3.4</v>
      </c>
      <c r="G178" s="33">
        <v>3.8</v>
      </c>
      <c r="H178" s="33">
        <v>3.6</v>
      </c>
      <c r="I178" s="33">
        <v>4</v>
      </c>
      <c r="J178" s="25">
        <f>SUM(D178:I178)-MAX(D178:I178)-MIN(D178:I178)</f>
        <v>14.6</v>
      </c>
      <c r="K178" s="14">
        <f>ROUND(J178/4,4)</f>
        <v>3.65</v>
      </c>
      <c r="L178" s="12">
        <f>F12</f>
        <v>2</v>
      </c>
      <c r="M178" s="26">
        <f>K178*L178</f>
        <v>7.3</v>
      </c>
      <c r="P178" s="188"/>
    </row>
    <row r="180" spans="1:16">
      <c r="J180" s="40" t="s">
        <v>12</v>
      </c>
      <c r="K180" s="40"/>
      <c r="L180" s="12">
        <f>SUM(L175:L178)</f>
        <v>7.6</v>
      </c>
      <c r="M180" s="41">
        <f>SUM(M175:M178)</f>
        <v>30.865000000000006</v>
      </c>
    </row>
    <row r="181" spans="1:16">
      <c r="J181" s="40"/>
      <c r="K181" s="40"/>
      <c r="L181" s="40"/>
      <c r="M181" s="41">
        <f>M180/L180*10</f>
        <v>40.611842105263165</v>
      </c>
    </row>
    <row r="183" spans="1:16" ht="16.5" thickBot="1">
      <c r="A183" s="15">
        <f>A173+1</f>
        <v>18</v>
      </c>
      <c r="E183" s="13" t="s">
        <v>7</v>
      </c>
    </row>
    <row r="184" spans="1:16" ht="16.5" thickBot="1">
      <c r="B184" s="49" t="s">
        <v>112</v>
      </c>
      <c r="C184" s="17"/>
      <c r="D184" s="42">
        <v>1</v>
      </c>
      <c r="E184" s="40">
        <v>2</v>
      </c>
      <c r="F184" s="40">
        <v>3</v>
      </c>
      <c r="G184" s="40">
        <v>4</v>
      </c>
      <c r="H184" s="40">
        <v>5</v>
      </c>
      <c r="I184" s="40">
        <v>5</v>
      </c>
      <c r="J184" s="19" t="s">
        <v>8</v>
      </c>
      <c r="K184" s="40" t="s">
        <v>9</v>
      </c>
      <c r="L184" s="40" t="s">
        <v>10</v>
      </c>
      <c r="M184" s="43" t="s">
        <v>11</v>
      </c>
      <c r="N184" s="8">
        <v>52.359000000000002</v>
      </c>
    </row>
    <row r="185" spans="1:16">
      <c r="B185" s="21">
        <v>2002</v>
      </c>
      <c r="C185" s="22"/>
      <c r="D185" s="23">
        <v>5.9</v>
      </c>
      <c r="E185" s="24">
        <v>5.7</v>
      </c>
      <c r="F185" s="24">
        <v>5.7</v>
      </c>
      <c r="G185" s="24">
        <v>5.6</v>
      </c>
      <c r="H185" s="24">
        <v>5.3</v>
      </c>
      <c r="I185" s="24">
        <v>5.5</v>
      </c>
      <c r="J185" s="25">
        <f>SUM(D185:I185)-MAX(D185:I185)-MIN(D185:I185)</f>
        <v>22.500000000000004</v>
      </c>
      <c r="K185" s="14">
        <v>5.2249999999999996</v>
      </c>
      <c r="L185" s="14">
        <f>F9</f>
        <v>1.6</v>
      </c>
      <c r="M185" s="26">
        <f>K185*L185</f>
        <v>8.36</v>
      </c>
    </row>
    <row r="186" spans="1:16">
      <c r="B186" s="21" t="s">
        <v>74</v>
      </c>
      <c r="C186" s="22"/>
      <c r="D186" s="27">
        <v>5.9</v>
      </c>
      <c r="E186" s="27">
        <v>5.6</v>
      </c>
      <c r="F186" s="24">
        <v>5.3</v>
      </c>
      <c r="G186" s="24">
        <v>5.4</v>
      </c>
      <c r="H186" s="27">
        <v>5.2</v>
      </c>
      <c r="I186" s="27">
        <v>5.5</v>
      </c>
      <c r="J186" s="25">
        <f>SUM(D186:I186)-MAX(D186:I186)-MIN(D186:I186)</f>
        <v>21.800000000000008</v>
      </c>
      <c r="K186" s="14">
        <v>4.9749999999999996</v>
      </c>
      <c r="L186" s="12">
        <f>F10</f>
        <v>2.1</v>
      </c>
      <c r="M186" s="26">
        <f>K186*L186</f>
        <v>10.4475</v>
      </c>
      <c r="O186" s="188"/>
    </row>
    <row r="187" spans="1:16">
      <c r="B187" s="21"/>
      <c r="C187" s="22"/>
      <c r="D187" s="27">
        <v>5</v>
      </c>
      <c r="E187" s="28">
        <v>4.5999999999999996</v>
      </c>
      <c r="F187" s="51">
        <v>5</v>
      </c>
      <c r="G187" s="28">
        <v>5</v>
      </c>
      <c r="H187" s="28">
        <v>5.2</v>
      </c>
      <c r="I187" s="28">
        <v>5.0999999999999996</v>
      </c>
      <c r="J187" s="25">
        <f>SUM(D187:I187)-MAX(D187:I187)-MIN(D187:I187)</f>
        <v>20.100000000000001</v>
      </c>
      <c r="K187" s="14">
        <v>5.15</v>
      </c>
      <c r="L187" s="12">
        <f>F11</f>
        <v>1.9</v>
      </c>
      <c r="M187" s="26">
        <f>K187*L187</f>
        <v>9.7850000000000001</v>
      </c>
    </row>
    <row r="188" spans="1:16" ht="16.5" thickBot="1">
      <c r="B188" s="29"/>
      <c r="C188" s="30"/>
      <c r="D188">
        <v>5.8</v>
      </c>
      <c r="E188" s="33">
        <v>6</v>
      </c>
      <c r="F188" s="33">
        <v>5.4</v>
      </c>
      <c r="G188" s="28">
        <v>5.4</v>
      </c>
      <c r="H188" s="28">
        <v>5.0999999999999996</v>
      </c>
      <c r="I188" s="33">
        <v>5.2</v>
      </c>
      <c r="J188" s="25">
        <f>SUM(D188:I188)-MAX(D188:I188)-MIN(D188:I188)</f>
        <v>21.800000000000004</v>
      </c>
      <c r="K188" s="14">
        <v>5.6</v>
      </c>
      <c r="L188" s="12">
        <f>F12</f>
        <v>2</v>
      </c>
      <c r="M188" s="26">
        <f>K188*L188</f>
        <v>11.2</v>
      </c>
    </row>
    <row r="190" spans="1:16">
      <c r="J190" s="40" t="s">
        <v>12</v>
      </c>
      <c r="K190" s="40"/>
      <c r="L190" s="12">
        <f>SUM(L185:L188)</f>
        <v>7.6</v>
      </c>
      <c r="M190" s="41">
        <f>SUM(M185:M188)</f>
        <v>39.792499999999997</v>
      </c>
    </row>
    <row r="191" spans="1:16">
      <c r="J191" s="40"/>
      <c r="K191" s="40"/>
      <c r="L191" s="40"/>
      <c r="M191" s="41">
        <f>M190/L190*10</f>
        <v>52.358552631578945</v>
      </c>
    </row>
    <row r="193" spans="1:14" ht="16.5" thickBot="1">
      <c r="A193" s="15">
        <f>A183+1</f>
        <v>19</v>
      </c>
      <c r="E193" s="13" t="s">
        <v>7</v>
      </c>
    </row>
    <row r="194" spans="1:14" ht="16.5" thickBot="1">
      <c r="B194" s="49" t="s">
        <v>113</v>
      </c>
      <c r="C194" s="17"/>
      <c r="D194" s="42">
        <v>1</v>
      </c>
      <c r="E194" s="40">
        <v>2</v>
      </c>
      <c r="F194" s="40">
        <v>3</v>
      </c>
      <c r="G194" s="40">
        <v>4</v>
      </c>
      <c r="H194" s="40">
        <v>5</v>
      </c>
      <c r="I194" s="40">
        <v>5</v>
      </c>
      <c r="J194" s="19" t="s">
        <v>8</v>
      </c>
      <c r="K194" s="40" t="s">
        <v>9</v>
      </c>
      <c r="L194" s="40" t="s">
        <v>10</v>
      </c>
      <c r="M194" s="43" t="s">
        <v>11</v>
      </c>
      <c r="N194" s="8">
        <v>41.648000000000003</v>
      </c>
    </row>
    <row r="195" spans="1:14">
      <c r="B195" s="21">
        <v>2003</v>
      </c>
      <c r="C195" s="22"/>
      <c r="D195" s="23">
        <v>3.9</v>
      </c>
      <c r="E195" s="24">
        <v>4.0999999999999996</v>
      </c>
      <c r="F195" s="24">
        <v>4.2</v>
      </c>
      <c r="G195" s="24">
        <v>4.3</v>
      </c>
      <c r="H195" s="24">
        <v>4.2</v>
      </c>
      <c r="I195" s="24">
        <v>4.3</v>
      </c>
      <c r="J195" s="25">
        <f>SUM(D195:I195)-MAX(D195:I195)-MIN(D195:I195)</f>
        <v>16.8</v>
      </c>
      <c r="K195" s="14">
        <f>ROUND(J195/4,4)</f>
        <v>4.2</v>
      </c>
      <c r="L195" s="14">
        <f>F9</f>
        <v>1.6</v>
      </c>
      <c r="M195" s="26">
        <f>K195*L195</f>
        <v>6.7200000000000006</v>
      </c>
    </row>
    <row r="196" spans="1:14">
      <c r="B196" s="21" t="s">
        <v>63</v>
      </c>
      <c r="C196" s="22"/>
      <c r="D196" s="27">
        <v>5.2</v>
      </c>
      <c r="E196" s="27">
        <v>5.2</v>
      </c>
      <c r="F196" s="27">
        <v>4.8</v>
      </c>
      <c r="G196" s="24">
        <v>4.9000000000000004</v>
      </c>
      <c r="H196" s="27">
        <v>4.7</v>
      </c>
      <c r="I196" s="27">
        <v>4.5</v>
      </c>
      <c r="J196" s="25">
        <f>SUM(D196:I196)-MAX(D196:I196)-MIN(D196:I196)</f>
        <v>19.600000000000001</v>
      </c>
      <c r="K196" s="14">
        <f>ROUND(J196/4,4)</f>
        <v>4.9000000000000004</v>
      </c>
      <c r="L196" s="12">
        <f>F10</f>
        <v>2.1</v>
      </c>
      <c r="M196" s="26">
        <f>K196*L196</f>
        <v>10.290000000000001</v>
      </c>
    </row>
    <row r="197" spans="1:14">
      <c r="B197" s="21"/>
      <c r="C197" s="22"/>
      <c r="D197" s="27">
        <v>4</v>
      </c>
      <c r="E197" s="28">
        <v>4.0999999999999996</v>
      </c>
      <c r="F197" s="28">
        <v>4</v>
      </c>
      <c r="G197" s="28">
        <v>4.3</v>
      </c>
      <c r="H197" s="28">
        <v>3.9</v>
      </c>
      <c r="I197" s="28">
        <v>4.2</v>
      </c>
      <c r="J197" s="25">
        <f>SUM(D197:I197)-MAX(D197:I197)-MIN(D197:I197)</f>
        <v>16.299999999999997</v>
      </c>
      <c r="K197" s="14">
        <f>ROUND(J197/4,4)</f>
        <v>4.0750000000000002</v>
      </c>
      <c r="L197" s="12">
        <f>F11</f>
        <v>1.9</v>
      </c>
      <c r="M197" s="26">
        <f>K197*L197</f>
        <v>7.7424999999999997</v>
      </c>
    </row>
    <row r="198" spans="1:14" ht="16.5" thickBot="1">
      <c r="B198" s="29"/>
      <c r="C198" s="30"/>
      <c r="D198" s="27">
        <v>3.5</v>
      </c>
      <c r="E198" s="28">
        <v>3.6</v>
      </c>
      <c r="F198" s="33">
        <v>3.2</v>
      </c>
      <c r="G198" s="33">
        <v>3.5</v>
      </c>
      <c r="H198" s="28">
        <v>3.1</v>
      </c>
      <c r="I198" s="28">
        <v>3.6</v>
      </c>
      <c r="J198" s="25">
        <f>SUM(D198:I198)-MAX(D198:I198)-MIN(D198:I198)</f>
        <v>13.800000000000002</v>
      </c>
      <c r="K198" s="14">
        <f>ROUND(J198/4,4)</f>
        <v>3.45</v>
      </c>
      <c r="L198" s="12">
        <f>F12</f>
        <v>2</v>
      </c>
      <c r="M198" s="26">
        <f>K198*L198</f>
        <v>6.9</v>
      </c>
    </row>
    <row r="200" spans="1:14">
      <c r="J200" s="40" t="s">
        <v>12</v>
      </c>
      <c r="K200" s="40"/>
      <c r="L200" s="12">
        <f>SUM(L195:L198)</f>
        <v>7.6</v>
      </c>
      <c r="M200" s="41">
        <f>SUM(M195:M198)</f>
        <v>31.652500000000003</v>
      </c>
    </row>
    <row r="201" spans="1:14">
      <c r="J201" s="40"/>
      <c r="K201" s="40"/>
      <c r="L201" s="40"/>
      <c r="M201" s="41">
        <f>M200/L200*10</f>
        <v>41.64802631578948</v>
      </c>
    </row>
    <row r="202" spans="1:14" ht="16.5" thickBot="1">
      <c r="A202" s="15">
        <f>A193+1</f>
        <v>20</v>
      </c>
      <c r="E202" s="13" t="s">
        <v>7</v>
      </c>
    </row>
    <row r="203" spans="1:14" ht="16.5" thickBot="1">
      <c r="B203" s="49" t="s">
        <v>114</v>
      </c>
      <c r="C203" s="17"/>
      <c r="D203" s="42">
        <v>1</v>
      </c>
      <c r="E203" s="40">
        <v>2</v>
      </c>
      <c r="F203" s="40">
        <v>3</v>
      </c>
      <c r="G203" s="40">
        <v>4</v>
      </c>
      <c r="H203" s="40">
        <v>5</v>
      </c>
      <c r="I203" s="40">
        <v>5</v>
      </c>
      <c r="J203" s="19" t="s">
        <v>8</v>
      </c>
      <c r="K203" s="40" t="s">
        <v>9</v>
      </c>
      <c r="L203" s="40" t="s">
        <v>10</v>
      </c>
      <c r="M203" s="43" t="s">
        <v>11</v>
      </c>
      <c r="N203" s="8">
        <v>54.625</v>
      </c>
    </row>
    <row r="204" spans="1:14">
      <c r="B204" s="21">
        <v>2003</v>
      </c>
      <c r="C204" s="22"/>
      <c r="D204" s="27">
        <v>5.3</v>
      </c>
      <c r="E204" s="27">
        <v>4.5</v>
      </c>
      <c r="F204" s="27">
        <v>5</v>
      </c>
      <c r="G204" s="27">
        <v>5.7</v>
      </c>
      <c r="H204" s="27">
        <v>5.7</v>
      </c>
      <c r="I204" s="27">
        <v>5.2</v>
      </c>
      <c r="J204" s="25">
        <f>SUM(D204:I204)-MAX(D204:I204)-MIN(D204:I204)</f>
        <v>21.2</v>
      </c>
      <c r="K204" s="14">
        <f>ROUND(J204/4,4)</f>
        <v>5.3</v>
      </c>
      <c r="L204" s="14">
        <f>F9</f>
        <v>1.6</v>
      </c>
      <c r="M204" s="26">
        <f>K204*L204</f>
        <v>8.48</v>
      </c>
    </row>
    <row r="205" spans="1:14">
      <c r="B205" s="21" t="s">
        <v>70</v>
      </c>
      <c r="C205" s="22"/>
      <c r="D205" s="27">
        <v>5.8</v>
      </c>
      <c r="E205" s="27">
        <v>5.6</v>
      </c>
      <c r="F205" s="27">
        <v>5.4</v>
      </c>
      <c r="G205" s="24">
        <v>5.9</v>
      </c>
      <c r="H205" s="27">
        <v>5.9</v>
      </c>
      <c r="I205" s="27">
        <v>5.8</v>
      </c>
      <c r="J205" s="25">
        <f>SUM(D205:I205)-MAX(D205:I205)-MIN(D205:I205)</f>
        <v>23.099999999999994</v>
      </c>
      <c r="K205" s="14">
        <f>ROUND(J205/4,4)</f>
        <v>5.7750000000000004</v>
      </c>
      <c r="L205" s="12">
        <f>F10</f>
        <v>2.1</v>
      </c>
      <c r="M205" s="26">
        <f>K205*L205</f>
        <v>12.127500000000001</v>
      </c>
    </row>
    <row r="206" spans="1:14">
      <c r="B206" s="21"/>
      <c r="C206" s="22"/>
      <c r="D206" s="27">
        <v>5.9</v>
      </c>
      <c r="E206" s="28">
        <v>5.4</v>
      </c>
      <c r="F206" s="27">
        <v>5</v>
      </c>
      <c r="G206" s="28">
        <v>5.4</v>
      </c>
      <c r="H206" s="28">
        <v>5.5</v>
      </c>
      <c r="I206" s="28">
        <v>5.4</v>
      </c>
      <c r="J206" s="25">
        <f>SUM(D206:I206)-MAX(D206:I206)-MIN(D206:I206)</f>
        <v>21.700000000000003</v>
      </c>
      <c r="K206" s="14">
        <f>ROUND(J206/4,4)</f>
        <v>5.4249999999999998</v>
      </c>
      <c r="L206" s="12">
        <f>F11</f>
        <v>1.9</v>
      </c>
      <c r="M206" s="26">
        <f>K206*L206</f>
        <v>10.307499999999999</v>
      </c>
    </row>
    <row r="207" spans="1:14" ht="16.5" thickBot="1">
      <c r="B207" s="29"/>
      <c r="C207" s="30"/>
      <c r="D207" s="33">
        <v>5.4</v>
      </c>
      <c r="E207" s="33">
        <v>5.3</v>
      </c>
      <c r="F207" s="33">
        <v>5</v>
      </c>
      <c r="G207" s="28">
        <v>5.2</v>
      </c>
      <c r="H207" s="33">
        <v>5.4</v>
      </c>
      <c r="I207" s="33">
        <v>5.3</v>
      </c>
      <c r="J207" s="25">
        <f>SUM(D207:I207)-MAX(D207:I207)-MIN(D207:I207)</f>
        <v>21.199999999999996</v>
      </c>
      <c r="K207" s="14">
        <f>ROUND(J207/4,4)</f>
        <v>5.3</v>
      </c>
      <c r="L207" s="12">
        <f>F12</f>
        <v>2</v>
      </c>
      <c r="M207" s="26">
        <f>K207*L207</f>
        <v>10.6</v>
      </c>
    </row>
    <row r="209" spans="1:14">
      <c r="J209" s="40" t="s">
        <v>12</v>
      </c>
      <c r="K209" s="40"/>
      <c r="L209" s="12">
        <f>SUM(L204:L207)</f>
        <v>7.6</v>
      </c>
      <c r="M209" s="41">
        <f>SUM(M204:M207)</f>
        <v>41.515000000000001</v>
      </c>
    </row>
    <row r="210" spans="1:14">
      <c r="J210" s="40"/>
      <c r="K210" s="40"/>
      <c r="L210" s="40"/>
      <c r="M210" s="41">
        <f>M209/L209*10</f>
        <v>54.625</v>
      </c>
    </row>
    <row r="212" spans="1:14" ht="16.5" thickBot="1">
      <c r="A212" s="15">
        <f>A202+1</f>
        <v>21</v>
      </c>
      <c r="E212" s="13" t="s">
        <v>7</v>
      </c>
    </row>
    <row r="213" spans="1:14" ht="16.5" thickBot="1">
      <c r="B213" s="49" t="s">
        <v>115</v>
      </c>
      <c r="C213" s="17"/>
      <c r="D213" s="42">
        <v>1</v>
      </c>
      <c r="E213" s="40">
        <v>2</v>
      </c>
      <c r="F213" s="40">
        <v>3</v>
      </c>
      <c r="G213" s="40">
        <v>4</v>
      </c>
      <c r="H213" s="40">
        <v>5</v>
      </c>
      <c r="I213" s="40">
        <v>5</v>
      </c>
      <c r="J213" s="19" t="s">
        <v>8</v>
      </c>
      <c r="K213" s="40" t="s">
        <v>9</v>
      </c>
      <c r="L213" s="40" t="s">
        <v>10</v>
      </c>
      <c r="M213" s="43" t="s">
        <v>11</v>
      </c>
      <c r="N213" s="8">
        <v>59.283000000000001</v>
      </c>
    </row>
    <row r="214" spans="1:14">
      <c r="B214" s="21">
        <v>2001</v>
      </c>
      <c r="C214" s="22"/>
      <c r="D214" s="23">
        <v>5.7</v>
      </c>
      <c r="E214" s="23">
        <v>5.7</v>
      </c>
      <c r="F214" s="24">
        <v>5.8</v>
      </c>
      <c r="G214" s="52">
        <v>5.9</v>
      </c>
      <c r="H214" s="24">
        <v>5.6</v>
      </c>
      <c r="I214" s="24">
        <v>5.5</v>
      </c>
      <c r="J214" s="25">
        <f>SUM(D214:I214)-MAX(D214:I214)-MIN(D214:I214)</f>
        <v>22.800000000000004</v>
      </c>
      <c r="K214" s="14">
        <f>ROUND(J214/4,4)</f>
        <v>5.7</v>
      </c>
      <c r="L214" s="14">
        <f>F9</f>
        <v>1.6</v>
      </c>
      <c r="M214" s="26">
        <f>K214*L214</f>
        <v>9.120000000000001</v>
      </c>
    </row>
    <row r="215" spans="1:14">
      <c r="B215" s="21" t="s">
        <v>74</v>
      </c>
      <c r="C215" s="22"/>
      <c r="D215" s="27">
        <v>6.2</v>
      </c>
      <c r="E215" s="27">
        <v>6.2</v>
      </c>
      <c r="F215" s="27">
        <v>5.9</v>
      </c>
      <c r="G215" s="24">
        <v>5.9</v>
      </c>
      <c r="H215" s="27">
        <v>6</v>
      </c>
      <c r="I215" s="27">
        <v>5.6</v>
      </c>
      <c r="J215" s="25">
        <f>SUM(D215:I215)-MAX(D215:I215)-MIN(D215:I215)</f>
        <v>24.000000000000007</v>
      </c>
      <c r="K215" s="14">
        <f>ROUND(J215/4,4)</f>
        <v>6</v>
      </c>
      <c r="L215" s="12">
        <f>F10</f>
        <v>2.1</v>
      </c>
      <c r="M215" s="26">
        <f>K215*L215</f>
        <v>12.600000000000001</v>
      </c>
    </row>
    <row r="216" spans="1:14">
      <c r="B216" s="21"/>
      <c r="C216" s="22"/>
      <c r="D216" s="27">
        <v>5.6</v>
      </c>
      <c r="E216" s="23">
        <v>5</v>
      </c>
      <c r="F216" s="27">
        <v>5.7</v>
      </c>
      <c r="G216" s="28">
        <v>5.6</v>
      </c>
      <c r="H216" s="28">
        <v>5.7</v>
      </c>
      <c r="I216" s="28">
        <v>5.7</v>
      </c>
      <c r="J216" s="25">
        <f>SUM(D216:I216)-MAX(D216:I216)-MIN(D216:I216)</f>
        <v>22.599999999999998</v>
      </c>
      <c r="K216" s="14">
        <f>ROUND(J216/4,4)</f>
        <v>5.65</v>
      </c>
      <c r="L216" s="12">
        <f>F11</f>
        <v>1.9</v>
      </c>
      <c r="M216" s="26">
        <f>K216*L216</f>
        <v>10.734999999999999</v>
      </c>
    </row>
    <row r="217" spans="1:14" ht="16.5" thickBot="1">
      <c r="B217" s="29"/>
      <c r="C217" s="30"/>
      <c r="D217" s="33">
        <v>6.4</v>
      </c>
      <c r="E217" s="33">
        <v>6.4</v>
      </c>
      <c r="F217" s="28">
        <v>6.4</v>
      </c>
      <c r="G217" s="33">
        <v>6.3</v>
      </c>
      <c r="H217" s="33">
        <v>6.1</v>
      </c>
      <c r="I217" s="33">
        <v>5.8</v>
      </c>
      <c r="J217" s="25">
        <f>SUM(D217:I217)-MAX(D217:I217)-MIN(D217:I217)</f>
        <v>25.2</v>
      </c>
      <c r="K217" s="14">
        <f>ROUND(J217/4,4)</f>
        <v>6.3</v>
      </c>
      <c r="L217" s="12">
        <f>F12</f>
        <v>2</v>
      </c>
      <c r="M217" s="26">
        <f>K217*L217</f>
        <v>12.6</v>
      </c>
    </row>
    <row r="219" spans="1:14">
      <c r="J219" s="40" t="s">
        <v>12</v>
      </c>
      <c r="K219" s="40"/>
      <c r="L219" s="12">
        <f>SUM(L214:L217)</f>
        <v>7.6</v>
      </c>
      <c r="M219" s="41">
        <f>SUM(M214:M217)</f>
        <v>45.055</v>
      </c>
    </row>
    <row r="220" spans="1:14">
      <c r="J220" s="40"/>
      <c r="K220" s="40"/>
      <c r="L220" s="40"/>
      <c r="M220" s="41">
        <f>M219/L219*10</f>
        <v>59.282894736842103</v>
      </c>
    </row>
    <row r="222" spans="1:14" ht="16.5" thickBot="1">
      <c r="A222" s="15">
        <f>A212+1</f>
        <v>22</v>
      </c>
      <c r="E222" s="13" t="s">
        <v>7</v>
      </c>
    </row>
    <row r="223" spans="1:14" ht="16.5" thickBot="1">
      <c r="B223" s="49" t="s">
        <v>116</v>
      </c>
      <c r="C223" s="17"/>
      <c r="D223" s="42">
        <v>1</v>
      </c>
      <c r="E223" s="40">
        <v>2</v>
      </c>
      <c r="F223" s="40">
        <v>3</v>
      </c>
      <c r="G223" s="40">
        <v>4</v>
      </c>
      <c r="H223" s="40">
        <v>5</v>
      </c>
      <c r="I223" s="40">
        <v>5</v>
      </c>
      <c r="J223" s="19" t="s">
        <v>8</v>
      </c>
      <c r="K223" s="40" t="s">
        <v>9</v>
      </c>
      <c r="L223" s="40" t="s">
        <v>10</v>
      </c>
      <c r="M223" s="43" t="s">
        <v>11</v>
      </c>
      <c r="N223" s="8">
        <v>41.052999999999997</v>
      </c>
    </row>
    <row r="224" spans="1:14">
      <c r="B224" s="21">
        <v>2001</v>
      </c>
      <c r="C224" s="22"/>
      <c r="D224" s="23">
        <v>3.1</v>
      </c>
      <c r="E224" s="24">
        <v>3.7</v>
      </c>
      <c r="F224" s="24">
        <v>3.8</v>
      </c>
      <c r="G224" s="24">
        <v>3.9</v>
      </c>
      <c r="H224" s="24">
        <v>3.6</v>
      </c>
      <c r="I224" s="24">
        <v>4</v>
      </c>
      <c r="J224" s="25">
        <f>SUM(D224:I224)-MAX(D224:I224)-MIN(D224:I224)</f>
        <v>15.000000000000002</v>
      </c>
      <c r="K224" s="14">
        <f>ROUND(J224/4,4)</f>
        <v>3.75</v>
      </c>
      <c r="L224" s="14">
        <f>F9</f>
        <v>1.6</v>
      </c>
      <c r="M224" s="26">
        <f>K224*L224</f>
        <v>6</v>
      </c>
    </row>
    <row r="225" spans="1:14">
      <c r="B225" s="21" t="s">
        <v>90</v>
      </c>
      <c r="C225" s="22"/>
      <c r="D225" s="27">
        <v>5</v>
      </c>
      <c r="E225" s="27">
        <v>5</v>
      </c>
      <c r="F225" s="27">
        <v>4.7</v>
      </c>
      <c r="G225" s="24">
        <v>5.0999999999999996</v>
      </c>
      <c r="H225" s="27">
        <v>4.5999999999999996</v>
      </c>
      <c r="I225" s="27">
        <v>4.4000000000000004</v>
      </c>
      <c r="J225" s="25">
        <f>SUM(D225:I225)-MAX(D225:I225)-MIN(D225:I225)</f>
        <v>19.299999999999997</v>
      </c>
      <c r="K225" s="14">
        <f>ROUND(J225/4,4)</f>
        <v>4.8250000000000002</v>
      </c>
      <c r="L225" s="12">
        <f>F10</f>
        <v>2.1</v>
      </c>
      <c r="M225" s="26">
        <f>K225*L225</f>
        <v>10.1325</v>
      </c>
    </row>
    <row r="226" spans="1:14">
      <c r="B226" s="21"/>
      <c r="C226" s="22"/>
      <c r="D226" s="27">
        <v>2.6</v>
      </c>
      <c r="E226" s="28">
        <v>3.3</v>
      </c>
      <c r="F226" s="28">
        <v>3</v>
      </c>
      <c r="G226" s="28">
        <v>2.7</v>
      </c>
      <c r="H226" s="28">
        <v>2.6</v>
      </c>
      <c r="I226" s="28">
        <v>3</v>
      </c>
      <c r="J226" s="25">
        <f>SUM(D226:I226)-MAX(D226:I226)-MIN(D226:I226)</f>
        <v>11.300000000000002</v>
      </c>
      <c r="K226" s="14">
        <f>ROUND(J226/4,4)</f>
        <v>2.8250000000000002</v>
      </c>
      <c r="L226" s="12">
        <f>F11</f>
        <v>1.9</v>
      </c>
      <c r="M226" s="26">
        <f>K226*L226</f>
        <v>5.3674999999999997</v>
      </c>
    </row>
    <row r="227" spans="1:14" ht="16.5" thickBot="1">
      <c r="B227" s="29"/>
      <c r="C227" s="30"/>
      <c r="D227" s="33">
        <v>5</v>
      </c>
      <c r="E227" s="33">
        <v>5</v>
      </c>
      <c r="F227" s="33">
        <v>4.0999999999999996</v>
      </c>
      <c r="G227" s="33">
        <v>4.8</v>
      </c>
      <c r="H227" s="33">
        <v>4.5999999999999996</v>
      </c>
      <c r="I227" s="33">
        <v>5</v>
      </c>
      <c r="J227" s="25">
        <f>SUM(D227:I227)-MAX(D227:I227)-MIN(D227:I227)</f>
        <v>19.399999999999999</v>
      </c>
      <c r="K227" s="14">
        <f>ROUND(J227/4,4)</f>
        <v>4.8499999999999996</v>
      </c>
      <c r="L227" s="12">
        <f>F12</f>
        <v>2</v>
      </c>
      <c r="M227" s="26">
        <f>K227*L227</f>
        <v>9.6999999999999993</v>
      </c>
    </row>
    <row r="229" spans="1:14">
      <c r="J229" s="40" t="s">
        <v>12</v>
      </c>
      <c r="K229" s="40"/>
      <c r="L229" s="12">
        <f>SUM(L224:L227)</f>
        <v>7.6</v>
      </c>
      <c r="M229" s="41">
        <f>SUM(M224:M227)</f>
        <v>31.2</v>
      </c>
    </row>
    <row r="230" spans="1:14">
      <c r="J230" s="40"/>
      <c r="K230" s="40"/>
      <c r="L230" s="40"/>
      <c r="M230" s="41">
        <f>M229/L229*10</f>
        <v>41.05263157894737</v>
      </c>
    </row>
    <row r="232" spans="1:14" ht="16.5" thickBot="1">
      <c r="A232" s="15">
        <f>A222+1</f>
        <v>23</v>
      </c>
      <c r="E232" s="13" t="s">
        <v>7</v>
      </c>
    </row>
    <row r="233" spans="1:14" ht="16.5" thickBot="1">
      <c r="B233" s="49" t="s">
        <v>117</v>
      </c>
      <c r="C233" s="17"/>
      <c r="D233" s="42">
        <v>1</v>
      </c>
      <c r="E233" s="40">
        <v>2</v>
      </c>
      <c r="F233" s="40">
        <v>3</v>
      </c>
      <c r="G233" s="40">
        <v>4</v>
      </c>
      <c r="H233" s="40">
        <v>5</v>
      </c>
      <c r="I233" s="40">
        <v>5</v>
      </c>
      <c r="J233" s="19" t="s">
        <v>8</v>
      </c>
      <c r="K233" s="40" t="s">
        <v>9</v>
      </c>
      <c r="L233" s="40" t="s">
        <v>10</v>
      </c>
      <c r="M233" s="43" t="s">
        <v>11</v>
      </c>
      <c r="N233" s="8">
        <v>50.72</v>
      </c>
    </row>
    <row r="234" spans="1:14" ht="16.5" thickBot="1">
      <c r="B234" s="21">
        <v>2003</v>
      </c>
      <c r="C234" s="22"/>
      <c r="D234" s="33">
        <v>5.2</v>
      </c>
      <c r="E234" s="24">
        <v>5</v>
      </c>
      <c r="F234" s="24">
        <v>4.5</v>
      </c>
      <c r="G234" s="24">
        <v>5</v>
      </c>
      <c r="H234" s="24">
        <v>4.5</v>
      </c>
      <c r="I234" s="24">
        <v>4.5</v>
      </c>
      <c r="J234" s="25">
        <f>SUM(D234:I234)-MAX(D234:I234)-MIN(D234:I234)</f>
        <v>19</v>
      </c>
      <c r="K234" s="14">
        <f>ROUND(J234/4,4)</f>
        <v>4.75</v>
      </c>
      <c r="L234" s="14">
        <f>F9</f>
        <v>1.6</v>
      </c>
      <c r="M234" s="26">
        <f>K234*L234</f>
        <v>7.6000000000000005</v>
      </c>
    </row>
    <row r="235" spans="1:14">
      <c r="B235" s="21" t="s">
        <v>70</v>
      </c>
      <c r="C235" s="22"/>
      <c r="D235" s="27">
        <v>5.5</v>
      </c>
      <c r="E235" s="27">
        <v>5</v>
      </c>
      <c r="F235" s="27">
        <v>5</v>
      </c>
      <c r="G235" s="24">
        <v>5.4</v>
      </c>
      <c r="H235" s="27">
        <v>5.5</v>
      </c>
      <c r="I235" s="27">
        <v>5.4</v>
      </c>
      <c r="J235" s="25">
        <f>SUM(D235:I235)-MAX(D235:I235)-MIN(D235:I235)</f>
        <v>21.299999999999997</v>
      </c>
      <c r="K235" s="14">
        <f>ROUND(J235/4,4)</f>
        <v>5.3250000000000002</v>
      </c>
      <c r="L235" s="12">
        <f>F10</f>
        <v>2.1</v>
      </c>
      <c r="M235" s="26">
        <f>K235*L235</f>
        <v>11.182500000000001</v>
      </c>
    </row>
    <row r="236" spans="1:14">
      <c r="B236" s="21"/>
      <c r="C236" s="22"/>
      <c r="D236" s="28">
        <v>5.3</v>
      </c>
      <c r="E236" s="28">
        <v>4.7</v>
      </c>
      <c r="F236" s="28">
        <v>5</v>
      </c>
      <c r="G236" s="28">
        <v>4.9000000000000004</v>
      </c>
      <c r="H236" s="28">
        <v>4.8</v>
      </c>
      <c r="I236" s="28">
        <v>4.5999999999999996</v>
      </c>
      <c r="J236" s="25">
        <f>SUM(D236:I236)-MAX(D236:I236)-MIN(D236:I236)</f>
        <v>19.399999999999999</v>
      </c>
      <c r="K236" s="14">
        <f>ROUND(J236/4,4)</f>
        <v>4.8499999999999996</v>
      </c>
      <c r="L236" s="12">
        <f>F11</f>
        <v>1.9</v>
      </c>
      <c r="M236" s="26">
        <f>K236*L236</f>
        <v>9.2149999999999981</v>
      </c>
    </row>
    <row r="237" spans="1:14" ht="16.5" thickBot="1">
      <c r="B237" s="29"/>
      <c r="C237" s="30"/>
      <c r="D237" s="33">
        <v>5.2</v>
      </c>
      <c r="E237" s="33">
        <v>5</v>
      </c>
      <c r="F237" s="33">
        <v>5.6</v>
      </c>
      <c r="G237" s="33">
        <v>5</v>
      </c>
      <c r="H237" s="28">
        <v>5.5</v>
      </c>
      <c r="I237" s="33">
        <v>5.4</v>
      </c>
      <c r="J237" s="25">
        <f>SUM(D237:I237)-MAX(D237:I237)-MIN(D237:I237)</f>
        <v>21.099999999999994</v>
      </c>
      <c r="K237" s="14">
        <f>ROUND(J237/4,4)</f>
        <v>5.2750000000000004</v>
      </c>
      <c r="L237" s="12">
        <f>F12</f>
        <v>2</v>
      </c>
      <c r="M237" s="26">
        <f>K237*L237</f>
        <v>10.55</v>
      </c>
    </row>
    <row r="239" spans="1:14">
      <c r="J239" s="40" t="s">
        <v>12</v>
      </c>
      <c r="K239" s="40"/>
      <c r="L239" s="12">
        <f>SUM(L234:L237)</f>
        <v>7.6</v>
      </c>
      <c r="M239" s="41">
        <f>SUM(M234:M237)</f>
        <v>38.547499999999999</v>
      </c>
    </row>
    <row r="240" spans="1:14">
      <c r="J240" s="40"/>
      <c r="K240" s="40"/>
      <c r="L240" s="40"/>
      <c r="M240" s="41">
        <f>M239/L239*10</f>
        <v>50.720394736842103</v>
      </c>
    </row>
    <row r="242" spans="1:14" ht="16.5" thickBot="1">
      <c r="A242" s="15">
        <f>A232+1</f>
        <v>24</v>
      </c>
      <c r="E242" s="13" t="s">
        <v>7</v>
      </c>
    </row>
    <row r="243" spans="1:14" ht="16.5" thickBot="1">
      <c r="B243" s="53" t="s">
        <v>118</v>
      </c>
      <c r="C243" s="17"/>
      <c r="D243" s="42">
        <v>1</v>
      </c>
      <c r="E243" s="40">
        <v>2</v>
      </c>
      <c r="F243" s="40">
        <v>3</v>
      </c>
      <c r="G243" s="40">
        <v>4</v>
      </c>
      <c r="H243" s="40">
        <v>5</v>
      </c>
      <c r="I243" s="40">
        <v>6</v>
      </c>
      <c r="J243" s="19" t="s">
        <v>8</v>
      </c>
      <c r="K243" s="40" t="s">
        <v>9</v>
      </c>
      <c r="L243" s="40" t="s">
        <v>10</v>
      </c>
      <c r="M243" s="43" t="s">
        <v>11</v>
      </c>
      <c r="N243" s="8">
        <v>41.73</v>
      </c>
    </row>
    <row r="244" spans="1:14">
      <c r="B244" s="21">
        <v>2005</v>
      </c>
      <c r="C244" s="22"/>
      <c r="D244" s="23">
        <v>3.8</v>
      </c>
      <c r="E244" s="23">
        <v>3.5</v>
      </c>
      <c r="F244" s="23">
        <v>4</v>
      </c>
      <c r="G244" s="23">
        <v>4</v>
      </c>
      <c r="H244" s="24">
        <v>4.4000000000000004</v>
      </c>
      <c r="I244" s="24">
        <v>4</v>
      </c>
      <c r="J244" s="25">
        <f>SUM(D244:I244)-MAX(D244:I244)-MIN(D244:I244)</f>
        <v>15.800000000000004</v>
      </c>
      <c r="K244" s="14">
        <f>ROUND(J244/4,4)</f>
        <v>3.95</v>
      </c>
      <c r="L244" s="14">
        <f>F9</f>
        <v>1.6</v>
      </c>
      <c r="M244" s="26">
        <f>K244*L244</f>
        <v>6.32</v>
      </c>
    </row>
    <row r="245" spans="1:14">
      <c r="B245" s="21" t="s">
        <v>90</v>
      </c>
      <c r="C245" s="22"/>
      <c r="D245" s="27">
        <v>5.3</v>
      </c>
      <c r="E245" s="27">
        <v>5.2</v>
      </c>
      <c r="F245" s="27">
        <v>4.5999999999999996</v>
      </c>
      <c r="G245">
        <v>5.2</v>
      </c>
      <c r="H245" s="27">
        <v>5</v>
      </c>
      <c r="I245" s="27">
        <v>5</v>
      </c>
      <c r="J245" s="25">
        <f>SUM(D245:I245)-MAX(D245:I245)-MIN(D245:I245)</f>
        <v>20.399999999999999</v>
      </c>
      <c r="K245" s="14">
        <f>ROUND(J245/4,4)</f>
        <v>5.0999999999999996</v>
      </c>
      <c r="L245" s="12">
        <f>F10</f>
        <v>2.1</v>
      </c>
      <c r="M245" s="26">
        <f>K245*L245</f>
        <v>10.709999999999999</v>
      </c>
    </row>
    <row r="246" spans="1:14">
      <c r="B246" s="21"/>
      <c r="C246" s="22"/>
      <c r="D246" s="27">
        <v>2.2000000000000002</v>
      </c>
      <c r="E246" s="28">
        <v>3</v>
      </c>
      <c r="F246">
        <v>2.5</v>
      </c>
      <c r="G246" s="28">
        <v>2.6</v>
      </c>
      <c r="H246" s="28">
        <v>2.5</v>
      </c>
      <c r="I246" s="28">
        <v>3</v>
      </c>
      <c r="J246" s="25">
        <f>SUM(D246:I246)-MAX(D246:I246)-MIN(D246:I246)</f>
        <v>10.600000000000001</v>
      </c>
      <c r="K246" s="14">
        <f>ROUND(J246/4,4)</f>
        <v>2.65</v>
      </c>
      <c r="L246" s="12">
        <f>F11</f>
        <v>1.9</v>
      </c>
      <c r="M246" s="26">
        <f>K246*L246</f>
        <v>5.0349999999999993</v>
      </c>
    </row>
    <row r="247" spans="1:14" ht="16.5" thickBot="1">
      <c r="B247" s="29"/>
      <c r="C247" s="30"/>
      <c r="D247" s="33">
        <v>5</v>
      </c>
      <c r="E247" s="33">
        <v>5</v>
      </c>
      <c r="F247" s="33">
        <v>4.5999999999999996</v>
      </c>
      <c r="G247" s="33">
        <v>4.8</v>
      </c>
      <c r="H247" s="33">
        <v>4.7</v>
      </c>
      <c r="I247" s="33">
        <v>4.8</v>
      </c>
      <c r="J247" s="25">
        <f>SUM(D247:I247)-MAX(D247:I247)-MIN(D247:I247)</f>
        <v>19.299999999999997</v>
      </c>
      <c r="K247" s="14">
        <f>ROUND(J247/4,4)</f>
        <v>4.8250000000000002</v>
      </c>
      <c r="L247" s="12">
        <f>F12</f>
        <v>2</v>
      </c>
      <c r="M247" s="26">
        <f>K247*L247</f>
        <v>9.65</v>
      </c>
    </row>
    <row r="249" spans="1:14">
      <c r="J249" s="40" t="s">
        <v>12</v>
      </c>
      <c r="K249" s="40"/>
      <c r="L249" s="12">
        <f>SUM(L244:L247)</f>
        <v>7.6</v>
      </c>
      <c r="M249" s="41">
        <f>SUM(M244:M247)</f>
        <v>31.715000000000003</v>
      </c>
    </row>
    <row r="250" spans="1:14">
      <c r="J250" s="40"/>
      <c r="K250" s="40"/>
      <c r="L250" s="40"/>
      <c r="M250" s="41">
        <f>M249/L249*10</f>
        <v>41.730263157894747</v>
      </c>
    </row>
    <row r="251" spans="1:14" ht="16.5" thickBot="1">
      <c r="A251" s="15">
        <f>A242+1</f>
        <v>25</v>
      </c>
      <c r="E251" s="13" t="s">
        <v>7</v>
      </c>
    </row>
    <row r="252" spans="1:14" ht="16.5" thickBot="1">
      <c r="B252" s="49" t="s">
        <v>119</v>
      </c>
      <c r="C252" s="17"/>
      <c r="D252" s="42">
        <v>1</v>
      </c>
      <c r="E252" s="40">
        <v>2</v>
      </c>
      <c r="F252" s="40">
        <v>3</v>
      </c>
      <c r="G252" s="40">
        <v>4</v>
      </c>
      <c r="H252" s="40">
        <v>5</v>
      </c>
      <c r="I252" s="40">
        <v>5</v>
      </c>
      <c r="J252" s="19" t="s">
        <v>8</v>
      </c>
      <c r="K252" s="40" t="s">
        <v>9</v>
      </c>
      <c r="L252" s="40" t="s">
        <v>10</v>
      </c>
      <c r="M252" s="43" t="s">
        <v>11</v>
      </c>
      <c r="N252" s="8">
        <v>46.555999999999997</v>
      </c>
    </row>
    <row r="253" spans="1:14">
      <c r="B253" s="21">
        <v>2003</v>
      </c>
      <c r="C253" s="22"/>
      <c r="D253" s="23">
        <v>4.5</v>
      </c>
      <c r="E253" s="23">
        <v>4.2</v>
      </c>
      <c r="F253" s="23">
        <v>4.5</v>
      </c>
      <c r="G253" s="24">
        <v>4</v>
      </c>
      <c r="H253" s="24">
        <v>4.2</v>
      </c>
      <c r="I253" s="24">
        <v>4.2</v>
      </c>
      <c r="J253" s="25">
        <f>SUM(D253:I253)-MAX(D253:I253)-MIN(D253:I253)</f>
        <v>17.099999999999998</v>
      </c>
      <c r="K253" s="14">
        <f>ROUND(J253/4,4)</f>
        <v>4.2750000000000004</v>
      </c>
      <c r="L253" s="14">
        <f>F9</f>
        <v>1.6</v>
      </c>
      <c r="M253" s="26">
        <f>K253*L253</f>
        <v>6.8400000000000007</v>
      </c>
    </row>
    <row r="254" spans="1:14">
      <c r="B254" s="21" t="s">
        <v>68</v>
      </c>
      <c r="C254" s="22"/>
      <c r="D254" s="27">
        <v>4.8</v>
      </c>
      <c r="E254" s="27">
        <v>4.8</v>
      </c>
      <c r="F254" s="27">
        <v>4.8</v>
      </c>
      <c r="G254" s="27">
        <v>5</v>
      </c>
      <c r="H254" s="27">
        <v>5.2</v>
      </c>
      <c r="I254" s="27">
        <v>5.2</v>
      </c>
      <c r="J254" s="25">
        <f>SUM(D254:I254)-MAX(D254:I254)-MIN(D254:I254)</f>
        <v>19.799999999999997</v>
      </c>
      <c r="K254" s="14">
        <f>ROUND(J254/4,4)</f>
        <v>4.95</v>
      </c>
      <c r="L254" s="12">
        <f>F10</f>
        <v>2.1</v>
      </c>
      <c r="M254" s="26">
        <f>K254*L254</f>
        <v>10.395000000000001</v>
      </c>
    </row>
    <row r="255" spans="1:14">
      <c r="B255" s="21"/>
      <c r="C255" s="22"/>
      <c r="D255" s="27">
        <v>4</v>
      </c>
      <c r="E255" s="28">
        <v>3.2</v>
      </c>
      <c r="F255" s="28">
        <v>4</v>
      </c>
      <c r="G255" s="28">
        <v>4</v>
      </c>
      <c r="H255" s="28">
        <v>4.0999999999999996</v>
      </c>
      <c r="I255" s="28">
        <v>4.2</v>
      </c>
      <c r="J255" s="25">
        <f>SUM(D255:I255)-MAX(D255:I255)-MIN(D255:I255)</f>
        <v>16.099999999999998</v>
      </c>
      <c r="K255" s="14">
        <f>ROUND(J255/4,4)</f>
        <v>4.0250000000000004</v>
      </c>
      <c r="L255" s="12">
        <f>F11</f>
        <v>1.9</v>
      </c>
      <c r="M255" s="26">
        <f>K255*L255</f>
        <v>7.6475</v>
      </c>
    </row>
    <row r="256" spans="1:14" ht="16.5" thickBot="1">
      <c r="B256" s="29"/>
      <c r="C256" s="30"/>
      <c r="D256" s="33">
        <v>5.4</v>
      </c>
      <c r="E256" s="33">
        <v>5.4</v>
      </c>
      <c r="F256" s="33">
        <v>5.3</v>
      </c>
      <c r="G256" s="33">
        <v>5</v>
      </c>
      <c r="H256" s="33">
        <v>5</v>
      </c>
      <c r="I256" s="33">
        <v>5.3</v>
      </c>
      <c r="J256" s="25">
        <f>SUM(D256:I256)-MAX(D256:I256)-MIN(D256:I256)</f>
        <v>21</v>
      </c>
      <c r="K256" s="14">
        <f>ROUND(J256/4,4)</f>
        <v>5.25</v>
      </c>
      <c r="L256" s="12">
        <f>F12</f>
        <v>2</v>
      </c>
      <c r="M256" s="26">
        <f>K256*L256</f>
        <v>10.5</v>
      </c>
    </row>
    <row r="258" spans="1:14">
      <c r="J258" s="40" t="s">
        <v>12</v>
      </c>
      <c r="K258" s="40"/>
      <c r="L258" s="12">
        <f>SUM(L253:L256)</f>
        <v>7.6</v>
      </c>
      <c r="M258" s="41">
        <f>SUM(M253:M256)</f>
        <v>35.382500000000007</v>
      </c>
    </row>
    <row r="259" spans="1:14">
      <c r="J259" s="40"/>
      <c r="K259" s="40"/>
      <c r="L259" s="40"/>
      <c r="M259" s="41">
        <f>M258/L258*10</f>
        <v>46.555921052631597</v>
      </c>
    </row>
    <row r="261" spans="1:14" ht="16.5" thickBot="1">
      <c r="A261" s="15">
        <f>A251+1</f>
        <v>26</v>
      </c>
      <c r="E261" s="13" t="s">
        <v>7</v>
      </c>
    </row>
    <row r="262" spans="1:14" ht="16.5" thickBot="1">
      <c r="B262" s="49" t="s">
        <v>120</v>
      </c>
      <c r="C262" s="17"/>
      <c r="D262" s="42">
        <v>1</v>
      </c>
      <c r="E262" s="40">
        <v>2</v>
      </c>
      <c r="F262" s="40">
        <v>3</v>
      </c>
      <c r="G262" s="40">
        <v>4</v>
      </c>
      <c r="H262" s="40">
        <v>5</v>
      </c>
      <c r="I262" s="40">
        <v>5</v>
      </c>
      <c r="J262" s="19" t="s">
        <v>8</v>
      </c>
      <c r="K262" s="40" t="s">
        <v>9</v>
      </c>
      <c r="L262" s="40" t="s">
        <v>10</v>
      </c>
      <c r="M262" s="43" t="s">
        <v>11</v>
      </c>
      <c r="N262" s="8">
        <v>61.819000000000003</v>
      </c>
    </row>
    <row r="263" spans="1:14">
      <c r="B263" s="21">
        <v>2002</v>
      </c>
      <c r="C263" s="22"/>
      <c r="D263" s="23">
        <v>6</v>
      </c>
      <c r="E263" s="24">
        <v>5.9</v>
      </c>
      <c r="F263" s="24">
        <v>5.8</v>
      </c>
      <c r="G263" s="24">
        <v>6</v>
      </c>
      <c r="H263" s="24">
        <v>5.3</v>
      </c>
      <c r="I263" s="24">
        <v>5</v>
      </c>
      <c r="J263" s="25">
        <f>SUM(D263:I263)-MAX(D263:I263)-MIN(D263:I263)</f>
        <v>23</v>
      </c>
      <c r="K263" s="14">
        <f>ROUND(J263/4,4)</f>
        <v>5.75</v>
      </c>
      <c r="L263" s="14">
        <f>F9</f>
        <v>1.6</v>
      </c>
      <c r="M263" s="26">
        <f>K263*L263</f>
        <v>9.2000000000000011</v>
      </c>
    </row>
    <row r="264" spans="1:14">
      <c r="B264" s="21" t="s">
        <v>74</v>
      </c>
      <c r="C264" s="22"/>
      <c r="D264" s="27">
        <v>6.4</v>
      </c>
      <c r="E264" s="27">
        <v>6.5</v>
      </c>
      <c r="F264" s="27">
        <v>6.2</v>
      </c>
      <c r="G264" s="24">
        <v>6.4</v>
      </c>
      <c r="H264" s="27">
        <v>6.1</v>
      </c>
      <c r="I264" s="27">
        <v>6.4</v>
      </c>
      <c r="J264" s="25">
        <f>SUM(D264:I264)-MAX(D264:I264)-MIN(D264:I264)</f>
        <v>25.4</v>
      </c>
      <c r="K264" s="14">
        <f>ROUND(J264/4,4)</f>
        <v>6.35</v>
      </c>
      <c r="L264" s="12">
        <f>F10</f>
        <v>2.1</v>
      </c>
      <c r="M264" s="26">
        <f>K264*L264</f>
        <v>13.334999999999999</v>
      </c>
    </row>
    <row r="265" spans="1:14">
      <c r="B265" s="21"/>
      <c r="C265" s="22"/>
      <c r="D265" s="27">
        <v>6.2</v>
      </c>
      <c r="E265" s="28">
        <v>6.5</v>
      </c>
      <c r="F265" s="28">
        <v>6.5</v>
      </c>
      <c r="G265" s="27">
        <v>6.7</v>
      </c>
      <c r="H265" s="28">
        <v>6.5</v>
      </c>
      <c r="I265" s="28">
        <v>6.6</v>
      </c>
      <c r="J265" s="25">
        <f>SUM(D265:I265)-MAX(D265:I265)-MIN(D265:I265)</f>
        <v>26.099999999999998</v>
      </c>
      <c r="K265" s="14">
        <f>ROUND(J265/4,4)</f>
        <v>6.5250000000000004</v>
      </c>
      <c r="L265" s="12">
        <f>F11</f>
        <v>1.9</v>
      </c>
      <c r="M265" s="26">
        <f>K265*L265</f>
        <v>12.397500000000001</v>
      </c>
    </row>
    <row r="266" spans="1:14" ht="16.5" thickBot="1">
      <c r="B266" s="29"/>
      <c r="C266" s="30"/>
      <c r="D266" s="33">
        <v>6</v>
      </c>
      <c r="E266" s="33">
        <v>6.2</v>
      </c>
      <c r="F266" s="33">
        <v>5.7</v>
      </c>
      <c r="G266" s="27">
        <v>6.4</v>
      </c>
      <c r="H266" s="33">
        <v>6</v>
      </c>
      <c r="I266" s="24">
        <v>5.9</v>
      </c>
      <c r="J266" s="25">
        <f>SUM(D266:I266)-MAX(D266:I266)-MIN(D266:I266)</f>
        <v>24.099999999999998</v>
      </c>
      <c r="K266" s="14">
        <f>ROUND(J266/4,4)</f>
        <v>6.0250000000000004</v>
      </c>
      <c r="L266" s="12">
        <f>F12</f>
        <v>2</v>
      </c>
      <c r="M266" s="26">
        <f>K266*L266</f>
        <v>12.05</v>
      </c>
    </row>
    <row r="268" spans="1:14">
      <c r="J268" s="40" t="s">
        <v>12</v>
      </c>
      <c r="K268" s="40"/>
      <c r="L268" s="12">
        <f>SUM(L263:L266)</f>
        <v>7.6</v>
      </c>
      <c r="M268" s="41">
        <f>SUM(M263:M266)</f>
        <v>46.982500000000002</v>
      </c>
    </row>
    <row r="269" spans="1:14">
      <c r="J269" s="40"/>
      <c r="K269" s="40"/>
      <c r="L269" s="40"/>
      <c r="M269" s="41">
        <f>M268/L268*10</f>
        <v>61.819078947368425</v>
      </c>
    </row>
    <row r="271" spans="1:14" ht="16.5" thickBot="1">
      <c r="A271" s="15">
        <f>A261+1</f>
        <v>27</v>
      </c>
      <c r="E271" s="13" t="s">
        <v>7</v>
      </c>
    </row>
    <row r="272" spans="1:14" ht="16.5" thickBot="1">
      <c r="B272" s="49" t="s">
        <v>121</v>
      </c>
      <c r="C272" s="17"/>
      <c r="D272" s="42">
        <v>1</v>
      </c>
      <c r="E272" s="40">
        <v>2</v>
      </c>
      <c r="F272" s="40">
        <v>3</v>
      </c>
      <c r="G272" s="40">
        <v>4</v>
      </c>
      <c r="H272" s="40">
        <v>5</v>
      </c>
      <c r="I272" s="40">
        <v>5</v>
      </c>
      <c r="J272" s="19" t="s">
        <v>8</v>
      </c>
      <c r="K272" s="40" t="s">
        <v>9</v>
      </c>
      <c r="L272" s="40" t="s">
        <v>10</v>
      </c>
      <c r="M272" s="43" t="s">
        <v>11</v>
      </c>
      <c r="N272" s="8">
        <v>53.151000000000003</v>
      </c>
    </row>
    <row r="273" spans="1:14">
      <c r="B273" s="21">
        <v>2003</v>
      </c>
      <c r="C273" s="22"/>
      <c r="D273" s="27">
        <v>5.0999999999999996</v>
      </c>
      <c r="E273" s="27">
        <v>4.7</v>
      </c>
      <c r="F273" s="27">
        <v>5.0999999999999996</v>
      </c>
      <c r="G273" s="28">
        <v>5.2</v>
      </c>
      <c r="H273" s="24">
        <v>5.4</v>
      </c>
      <c r="I273" s="24">
        <v>5.3</v>
      </c>
      <c r="J273" s="25">
        <f>SUM(D273:I273)-MAX(D273:I273)-MIN(D273:I273)</f>
        <v>20.7</v>
      </c>
      <c r="K273" s="14">
        <f>ROUND(J273/4,4)</f>
        <v>5.1749999999999998</v>
      </c>
      <c r="L273" s="14">
        <f>F9</f>
        <v>1.6</v>
      </c>
      <c r="M273" s="26">
        <f>K273*L273</f>
        <v>8.2799999999999994</v>
      </c>
    </row>
    <row r="274" spans="1:14">
      <c r="B274" s="21" t="s">
        <v>70</v>
      </c>
      <c r="C274" s="22"/>
      <c r="D274" s="27">
        <v>5.8</v>
      </c>
      <c r="E274">
        <v>5.7</v>
      </c>
      <c r="F274" s="24">
        <v>5.4</v>
      </c>
      <c r="G274" s="24">
        <v>5.8</v>
      </c>
      <c r="H274" s="27">
        <v>5.8</v>
      </c>
      <c r="I274" s="27">
        <v>5.9</v>
      </c>
      <c r="J274" s="25">
        <f>SUM(D274:I274)-MAX(D274:I274)-MIN(D274:I274)</f>
        <v>23.1</v>
      </c>
      <c r="K274" s="14">
        <f>ROUND(J274/4,4)</f>
        <v>5.7750000000000004</v>
      </c>
      <c r="L274" s="12">
        <f>F10</f>
        <v>2.1</v>
      </c>
      <c r="M274" s="26">
        <f>K274*L274</f>
        <v>12.127500000000001</v>
      </c>
    </row>
    <row r="275" spans="1:14" ht="16.5" thickBot="1">
      <c r="B275" s="21"/>
      <c r="C275" s="22"/>
      <c r="D275" s="27">
        <v>5.3</v>
      </c>
      <c r="E275" s="33">
        <v>3.5</v>
      </c>
      <c r="F275" s="27">
        <v>5.5</v>
      </c>
      <c r="G275" s="28">
        <v>5</v>
      </c>
      <c r="H275" s="28">
        <v>5.0999999999999996</v>
      </c>
      <c r="I275" s="28">
        <v>5.0999999999999996</v>
      </c>
      <c r="J275" s="25">
        <f>SUM(D275:I275)-MAX(D275:I275)-MIN(D275:I275)</f>
        <v>20.5</v>
      </c>
      <c r="K275" s="14">
        <f>ROUND(J275/4,4)</f>
        <v>5.125</v>
      </c>
      <c r="L275" s="12">
        <f>F11</f>
        <v>1.9</v>
      </c>
      <c r="M275" s="26">
        <f>K275*L275</f>
        <v>9.7374999999999989</v>
      </c>
    </row>
    <row r="276" spans="1:14" ht="16.5" thickBot="1">
      <c r="B276" s="29"/>
      <c r="C276" s="30"/>
      <c r="D276" s="27">
        <v>5.4</v>
      </c>
      <c r="E276" s="33">
        <v>4.9000000000000004</v>
      </c>
      <c r="F276" s="33">
        <v>4.8</v>
      </c>
      <c r="G276" s="33">
        <v>5</v>
      </c>
      <c r="H276" s="27">
        <v>5.4</v>
      </c>
      <c r="I276" s="33">
        <v>5.2</v>
      </c>
      <c r="J276" s="25">
        <f>SUM(D276:I276)-MAX(D276:I276)-MIN(D276:I276)</f>
        <v>20.499999999999996</v>
      </c>
      <c r="K276" s="14">
        <f>ROUND(J276/4,4)</f>
        <v>5.125</v>
      </c>
      <c r="L276" s="12">
        <f>F12</f>
        <v>2</v>
      </c>
      <c r="M276" s="26">
        <f>K276*L276</f>
        <v>10.25</v>
      </c>
    </row>
    <row r="278" spans="1:14">
      <c r="J278" s="40" t="s">
        <v>12</v>
      </c>
      <c r="K278" s="40"/>
      <c r="L278" s="12">
        <f>SUM(L273:L276)</f>
        <v>7.6</v>
      </c>
      <c r="M278" s="41">
        <f>SUM(M273:M276)</f>
        <v>40.394999999999996</v>
      </c>
    </row>
    <row r="279" spans="1:14">
      <c r="J279" s="40"/>
      <c r="K279" s="40"/>
      <c r="L279" s="40"/>
      <c r="M279" s="41">
        <f>M278/L278*10</f>
        <v>53.151315789473685</v>
      </c>
    </row>
    <row r="281" spans="1:14" ht="16.5" thickBot="1">
      <c r="A281" s="15">
        <f>A271+1</f>
        <v>28</v>
      </c>
      <c r="E281" s="13" t="s">
        <v>7</v>
      </c>
    </row>
    <row r="282" spans="1:14" ht="16.5" thickBot="1">
      <c r="B282" s="49" t="s">
        <v>122</v>
      </c>
      <c r="C282" s="17"/>
      <c r="D282" s="42">
        <v>1</v>
      </c>
      <c r="E282" s="40">
        <v>2</v>
      </c>
      <c r="F282" s="40">
        <v>3</v>
      </c>
      <c r="G282" s="40">
        <v>4</v>
      </c>
      <c r="H282" s="40">
        <v>5</v>
      </c>
      <c r="I282" s="40">
        <v>5</v>
      </c>
      <c r="J282" s="19" t="s">
        <v>8</v>
      </c>
      <c r="K282" s="40" t="s">
        <v>9</v>
      </c>
      <c r="L282" s="40" t="s">
        <v>10</v>
      </c>
      <c r="M282" s="43" t="s">
        <v>11</v>
      </c>
      <c r="N282" s="8">
        <v>38.979999999999997</v>
      </c>
    </row>
    <row r="283" spans="1:14">
      <c r="B283" s="21">
        <v>2005</v>
      </c>
      <c r="C283" s="22"/>
      <c r="D283" s="23">
        <v>3.1</v>
      </c>
      <c r="E283" s="24">
        <v>4.0999999999999996</v>
      </c>
      <c r="F283" s="24">
        <v>4</v>
      </c>
      <c r="G283" s="24">
        <v>3.8</v>
      </c>
      <c r="H283" s="24">
        <v>3.9</v>
      </c>
      <c r="I283" s="24">
        <v>4</v>
      </c>
      <c r="J283" s="25">
        <f>SUM(D283:I283)-MAX(D283:I283)-MIN(D283:I283)</f>
        <v>15.699999999999998</v>
      </c>
      <c r="K283" s="14">
        <f>ROUND(J283/4,4)</f>
        <v>3.9249999999999998</v>
      </c>
      <c r="L283" s="14">
        <f>F9</f>
        <v>1.6</v>
      </c>
      <c r="M283" s="26">
        <f>K283*L283</f>
        <v>6.28</v>
      </c>
    </row>
    <row r="284" spans="1:14">
      <c r="B284" s="21" t="s">
        <v>90</v>
      </c>
      <c r="C284" s="22"/>
      <c r="D284" s="27">
        <v>4.9000000000000004</v>
      </c>
      <c r="E284" s="27">
        <v>5</v>
      </c>
      <c r="F284" s="27">
        <v>4.5</v>
      </c>
      <c r="G284" s="24">
        <v>4.9000000000000004</v>
      </c>
      <c r="H284" s="27">
        <v>4.7</v>
      </c>
      <c r="I284" s="27">
        <v>4.9000000000000004</v>
      </c>
      <c r="J284" s="25">
        <f>SUM(D284:I284)-MAX(D284:I284)-MIN(D284:I284)</f>
        <v>19.399999999999999</v>
      </c>
      <c r="K284" s="14">
        <f>ROUND(J284/4,4)</f>
        <v>4.8499999999999996</v>
      </c>
      <c r="L284" s="12">
        <f>F10</f>
        <v>2.1</v>
      </c>
      <c r="M284" s="26">
        <f>K284*L284</f>
        <v>10.185</v>
      </c>
    </row>
    <row r="285" spans="1:14">
      <c r="B285" s="21"/>
      <c r="C285" s="22"/>
      <c r="D285" s="27">
        <v>2</v>
      </c>
      <c r="E285" s="28">
        <v>2.5</v>
      </c>
      <c r="F285" s="23">
        <v>2.7</v>
      </c>
      <c r="G285" s="28">
        <v>2.5</v>
      </c>
      <c r="H285" s="27">
        <v>2.1</v>
      </c>
      <c r="I285" s="28">
        <v>2.5</v>
      </c>
      <c r="J285" s="25">
        <f>SUM(D285:I285)-MAX(D285:I285)-MIN(D285:I285)</f>
        <v>9.5999999999999979</v>
      </c>
      <c r="K285" s="14">
        <f>ROUND(J285/4,4)</f>
        <v>2.4</v>
      </c>
      <c r="L285" s="12">
        <f>F11</f>
        <v>1.9</v>
      </c>
      <c r="M285" s="26">
        <f>K285*L285</f>
        <v>4.5599999999999996</v>
      </c>
    </row>
    <row r="286" spans="1:14" ht="16.5" thickBot="1">
      <c r="B286" s="29"/>
      <c r="C286" s="30"/>
      <c r="D286" s="33">
        <v>4.7</v>
      </c>
      <c r="E286" s="33">
        <v>5.0999999999999996</v>
      </c>
      <c r="F286" s="33">
        <v>4</v>
      </c>
      <c r="G286" s="33">
        <v>4.4000000000000004</v>
      </c>
      <c r="H286" s="33">
        <v>4.0999999999999996</v>
      </c>
      <c r="I286" s="33">
        <v>4</v>
      </c>
      <c r="J286" s="25">
        <f>SUM(D286:I286)-MAX(D286:I286)-MIN(D286:I286)</f>
        <v>17.200000000000003</v>
      </c>
      <c r="K286" s="14">
        <f>ROUND(J286/4,4)</f>
        <v>4.3</v>
      </c>
      <c r="L286" s="12">
        <f>F12</f>
        <v>2</v>
      </c>
      <c r="M286" s="26">
        <f>K286*L286</f>
        <v>8.6</v>
      </c>
    </row>
    <row r="287" spans="1:14">
      <c r="D287" s="54"/>
    </row>
    <row r="288" spans="1:14">
      <c r="J288" s="40" t="s">
        <v>12</v>
      </c>
      <c r="K288" s="40"/>
      <c r="L288" s="12">
        <f>SUM(L283:L286)</f>
        <v>7.6</v>
      </c>
      <c r="M288" s="41">
        <f>SUM(M283:M286)</f>
        <v>29.625</v>
      </c>
    </row>
    <row r="289" spans="1:14">
      <c r="J289" s="40"/>
      <c r="K289" s="40"/>
      <c r="L289" s="40"/>
      <c r="M289" s="41">
        <f>M288/L288*10</f>
        <v>38.98026315789474</v>
      </c>
    </row>
    <row r="291" spans="1:14" ht="16.5" thickBot="1">
      <c r="A291" s="15">
        <f>A281+1</f>
        <v>29</v>
      </c>
      <c r="E291" s="13" t="s">
        <v>7</v>
      </c>
    </row>
    <row r="292" spans="1:14" ht="16.5" thickBot="1">
      <c r="B292" s="49" t="s">
        <v>123</v>
      </c>
      <c r="C292" s="17"/>
      <c r="D292" s="42">
        <v>1</v>
      </c>
      <c r="E292" s="40">
        <v>2</v>
      </c>
      <c r="F292" s="40">
        <v>3</v>
      </c>
      <c r="G292" s="40">
        <v>4</v>
      </c>
      <c r="H292" s="40">
        <v>5</v>
      </c>
      <c r="I292" s="40">
        <v>5</v>
      </c>
      <c r="J292" s="19" t="s">
        <v>8</v>
      </c>
      <c r="K292" s="40" t="s">
        <v>9</v>
      </c>
      <c r="L292" s="40" t="s">
        <v>10</v>
      </c>
      <c r="M292" s="43" t="s">
        <v>11</v>
      </c>
      <c r="N292" s="8">
        <v>42.884999999999998</v>
      </c>
    </row>
    <row r="293" spans="1:14">
      <c r="B293" s="21">
        <v>2002</v>
      </c>
      <c r="C293" s="22"/>
      <c r="D293" s="23">
        <v>4.2</v>
      </c>
      <c r="E293" s="24">
        <v>4.2</v>
      </c>
      <c r="F293" s="24">
        <v>4.7</v>
      </c>
      <c r="G293" s="24">
        <v>4.3</v>
      </c>
      <c r="H293" s="24">
        <v>4.5</v>
      </c>
      <c r="I293" s="24">
        <v>4.2</v>
      </c>
      <c r="J293" s="25">
        <f>SUM(D293:I293)-MAX(D293:I293)-MIN(D293:I293)</f>
        <v>17.200000000000003</v>
      </c>
      <c r="K293" s="14">
        <f>ROUND(J293/4,4)</f>
        <v>4.3</v>
      </c>
      <c r="L293" s="14">
        <f>F9</f>
        <v>1.6</v>
      </c>
      <c r="M293" s="26">
        <f>K293*L293</f>
        <v>6.88</v>
      </c>
    </row>
    <row r="294" spans="1:14">
      <c r="B294" s="21" t="s">
        <v>124</v>
      </c>
      <c r="C294" s="22"/>
      <c r="D294" s="27">
        <v>4.7</v>
      </c>
      <c r="E294" s="27">
        <v>4.5999999999999996</v>
      </c>
      <c r="F294" s="27">
        <v>4.3</v>
      </c>
      <c r="G294" s="24">
        <v>4.7</v>
      </c>
      <c r="H294" s="27">
        <v>4.3</v>
      </c>
      <c r="I294" s="27">
        <v>4.5</v>
      </c>
      <c r="J294" s="25">
        <f>SUM(D294:I294)-MAX(D294:I294)-MIN(D294:I294)</f>
        <v>18.100000000000001</v>
      </c>
      <c r="K294" s="14">
        <f>ROUND(J294/4,4)</f>
        <v>4.5250000000000004</v>
      </c>
      <c r="L294" s="12">
        <f>F10</f>
        <v>2.1</v>
      </c>
      <c r="M294" s="26">
        <f>K294*L294</f>
        <v>9.5025000000000013</v>
      </c>
    </row>
    <row r="295" spans="1:14">
      <c r="B295" s="21"/>
      <c r="C295" s="22"/>
      <c r="D295" s="27">
        <v>4</v>
      </c>
      <c r="E295" s="28">
        <v>3.8</v>
      </c>
      <c r="F295" s="28">
        <v>4</v>
      </c>
      <c r="G295" s="28">
        <v>3.9</v>
      </c>
      <c r="H295" s="28">
        <v>3.9</v>
      </c>
      <c r="I295" s="28">
        <v>3.7</v>
      </c>
      <c r="J295" s="25">
        <f>SUM(D295:I295)-MAX(D295:I295)-MIN(D295:I295)</f>
        <v>15.600000000000001</v>
      </c>
      <c r="K295" s="14">
        <f>ROUND(J295/4,4)</f>
        <v>3.9</v>
      </c>
      <c r="L295" s="12">
        <f>F11</f>
        <v>1.9</v>
      </c>
      <c r="M295" s="26">
        <f>K295*L295</f>
        <v>7.4099999999999993</v>
      </c>
    </row>
    <row r="296" spans="1:14" ht="16.5" thickBot="1">
      <c r="B296" s="29"/>
      <c r="C296" s="30"/>
      <c r="D296" s="33">
        <v>4</v>
      </c>
      <c r="E296" s="33">
        <v>4.4000000000000004</v>
      </c>
      <c r="F296" s="33">
        <v>4.3</v>
      </c>
      <c r="G296" s="33">
        <v>4.4000000000000004</v>
      </c>
      <c r="H296" s="33">
        <v>4.5</v>
      </c>
      <c r="I296" s="33">
        <v>4.5</v>
      </c>
      <c r="J296" s="25">
        <f>SUM(D296:I296)-MAX(D296:I296)-MIN(D296:I296)</f>
        <v>17.600000000000001</v>
      </c>
      <c r="K296" s="14">
        <f>ROUND(J296/4,4)</f>
        <v>4.4000000000000004</v>
      </c>
      <c r="L296" s="12">
        <f>F12</f>
        <v>2</v>
      </c>
      <c r="M296" s="26">
        <f>K296*L296</f>
        <v>8.8000000000000007</v>
      </c>
    </row>
    <row r="298" spans="1:14">
      <c r="J298" s="40" t="s">
        <v>12</v>
      </c>
      <c r="K298" s="40"/>
      <c r="L298" s="12">
        <f>SUM(L293:L296)</f>
        <v>7.6</v>
      </c>
      <c r="M298" s="41">
        <f>SUM(M293:M296)</f>
        <v>32.592500000000001</v>
      </c>
    </row>
    <row r="299" spans="1:14">
      <c r="J299" s="40"/>
      <c r="K299" s="40"/>
      <c r="L299" s="40"/>
      <c r="M299" s="41">
        <f>M298/L298*10</f>
        <v>42.884868421052637</v>
      </c>
    </row>
    <row r="300" spans="1:14" ht="16.5" thickBot="1">
      <c r="A300" s="15">
        <f>A291+1</f>
        <v>30</v>
      </c>
      <c r="E300" s="13" t="s">
        <v>7</v>
      </c>
    </row>
    <row r="301" spans="1:14" ht="16.5" thickBot="1">
      <c r="B301" s="49" t="s">
        <v>125</v>
      </c>
      <c r="C301" s="17"/>
      <c r="D301" s="42">
        <v>1</v>
      </c>
      <c r="E301" s="40">
        <v>2</v>
      </c>
      <c r="F301" s="40">
        <v>3</v>
      </c>
      <c r="G301" s="40">
        <v>4</v>
      </c>
      <c r="H301" s="40">
        <v>5</v>
      </c>
      <c r="I301" s="40">
        <v>5</v>
      </c>
      <c r="J301" s="19" t="s">
        <v>8</v>
      </c>
      <c r="K301" s="40" t="s">
        <v>9</v>
      </c>
      <c r="L301" s="40" t="s">
        <v>10</v>
      </c>
      <c r="M301" s="43" t="s">
        <v>11</v>
      </c>
      <c r="N301" s="8">
        <v>36.039000000000001</v>
      </c>
    </row>
    <row r="302" spans="1:14">
      <c r="B302" s="21">
        <v>2004</v>
      </c>
      <c r="C302" s="22"/>
      <c r="D302" s="23">
        <v>3.6</v>
      </c>
      <c r="E302" s="24">
        <v>4.3</v>
      </c>
      <c r="F302" s="24">
        <v>4.3</v>
      </c>
      <c r="G302" s="24">
        <v>4</v>
      </c>
      <c r="H302" s="24">
        <v>4.0999999999999996</v>
      </c>
      <c r="I302" s="24">
        <v>4</v>
      </c>
      <c r="J302" s="25">
        <f>SUM(D302:I302)-MAX(D302:I302)-MIN(D302:I302)</f>
        <v>16.399999999999995</v>
      </c>
      <c r="K302" s="14">
        <f>ROUND(J302/4,4)</f>
        <v>4.0999999999999996</v>
      </c>
      <c r="L302" s="14">
        <f>F9</f>
        <v>1.6</v>
      </c>
      <c r="M302" s="26">
        <f>K302*L302</f>
        <v>6.56</v>
      </c>
    </row>
    <row r="303" spans="1:14">
      <c r="B303" s="21" t="s">
        <v>124</v>
      </c>
      <c r="C303" s="22"/>
      <c r="D303" s="27">
        <v>4.5999999999999996</v>
      </c>
      <c r="E303" s="27">
        <v>4.5999999999999996</v>
      </c>
      <c r="F303" s="27">
        <v>4.3</v>
      </c>
      <c r="G303" s="24">
        <v>4.5999999999999996</v>
      </c>
      <c r="H303" s="27">
        <v>4.3</v>
      </c>
      <c r="I303" s="27">
        <v>4.5999999999999996</v>
      </c>
      <c r="J303" s="25">
        <f>SUM(D303:I303)-MAX(D303:I303)-MIN(D303:I303)</f>
        <v>18.099999999999998</v>
      </c>
      <c r="K303" s="14">
        <f>ROUND(J303/4,4)</f>
        <v>4.5250000000000004</v>
      </c>
      <c r="L303" s="12">
        <f>F10</f>
        <v>2.1</v>
      </c>
      <c r="M303" s="26">
        <f>K303*L303</f>
        <v>9.5025000000000013</v>
      </c>
    </row>
    <row r="304" spans="1:14">
      <c r="B304" s="21"/>
      <c r="C304" s="22"/>
      <c r="D304" s="27">
        <v>2</v>
      </c>
      <c r="E304" s="28">
        <v>2.2999999999999998</v>
      </c>
      <c r="F304" s="28">
        <v>2.8</v>
      </c>
      <c r="G304" s="28">
        <v>2.2999999999999998</v>
      </c>
      <c r="H304" s="28">
        <v>2</v>
      </c>
      <c r="I304" s="28">
        <v>2.2999999999999998</v>
      </c>
      <c r="J304" s="25">
        <f>SUM(D304:I304)-MAX(D304:I304)-MIN(D304:I304)</f>
        <v>8.8999999999999986</v>
      </c>
      <c r="K304" s="14">
        <f>ROUND(J304/4,4)</f>
        <v>2.2250000000000001</v>
      </c>
      <c r="L304" s="12">
        <f>F11</f>
        <v>1.9</v>
      </c>
      <c r="M304" s="26">
        <f>K304*L304</f>
        <v>4.2275</v>
      </c>
    </row>
    <row r="305" spans="1:14" ht="16.5" thickBot="1">
      <c r="B305" s="29"/>
      <c r="C305" s="30"/>
      <c r="D305" s="33">
        <v>3.6</v>
      </c>
      <c r="E305" s="33">
        <v>3.4</v>
      </c>
      <c r="F305" s="33">
        <v>3.6</v>
      </c>
      <c r="G305" s="33">
        <v>4</v>
      </c>
      <c r="H305" s="33">
        <v>3</v>
      </c>
      <c r="I305" s="33">
        <v>3.6</v>
      </c>
      <c r="J305" s="25">
        <f>SUM(D305:I305)-MAX(D305:I305)-MIN(D305:I305)</f>
        <v>14.200000000000003</v>
      </c>
      <c r="K305" s="14">
        <f>ROUND(J305/4,4)</f>
        <v>3.55</v>
      </c>
      <c r="L305" s="12">
        <f>F12</f>
        <v>2</v>
      </c>
      <c r="M305" s="26">
        <f>K305*L305</f>
        <v>7.1</v>
      </c>
    </row>
    <row r="307" spans="1:14">
      <c r="J307" s="40" t="s">
        <v>12</v>
      </c>
      <c r="K307" s="40"/>
      <c r="L307" s="12">
        <f>SUM(L302:L305)</f>
        <v>7.6</v>
      </c>
      <c r="M307" s="41">
        <f>SUM(M302:M305)</f>
        <v>27.39</v>
      </c>
    </row>
    <row r="308" spans="1:14">
      <c r="J308" s="40"/>
      <c r="K308" s="40"/>
      <c r="L308" s="40"/>
      <c r="M308" s="41">
        <f>M307/L307*10</f>
        <v>36.039473684210527</v>
      </c>
    </row>
    <row r="310" spans="1:14" ht="16.5" thickBot="1">
      <c r="A310" s="15">
        <f>A300+1</f>
        <v>31</v>
      </c>
      <c r="E310" s="13" t="s">
        <v>7</v>
      </c>
    </row>
    <row r="311" spans="1:14" ht="16.5" thickBot="1">
      <c r="B311" s="49" t="s">
        <v>126</v>
      </c>
      <c r="C311" s="17"/>
      <c r="D311" s="42">
        <v>1</v>
      </c>
      <c r="E311" s="40">
        <v>2</v>
      </c>
      <c r="F311" s="40">
        <v>3</v>
      </c>
      <c r="G311" s="40">
        <v>4</v>
      </c>
      <c r="H311" s="40">
        <v>5</v>
      </c>
      <c r="I311" s="40">
        <v>5</v>
      </c>
      <c r="J311" s="19" t="s">
        <v>8</v>
      </c>
      <c r="K311" s="40" t="s">
        <v>9</v>
      </c>
      <c r="L311" s="40" t="s">
        <v>10</v>
      </c>
      <c r="M311" s="43" t="s">
        <v>11</v>
      </c>
      <c r="N311" s="8">
        <v>38.973999999999997</v>
      </c>
    </row>
    <row r="312" spans="1:14">
      <c r="B312" s="21">
        <v>2003</v>
      </c>
      <c r="C312" s="22"/>
      <c r="D312" s="23">
        <v>4.0999999999999996</v>
      </c>
      <c r="E312" s="24">
        <v>4.0999999999999996</v>
      </c>
      <c r="F312" s="24">
        <v>4.5</v>
      </c>
      <c r="G312" s="24">
        <v>4</v>
      </c>
      <c r="H312" s="24">
        <v>4.2</v>
      </c>
      <c r="I312" s="24">
        <v>4.3</v>
      </c>
      <c r="J312" s="25">
        <f>SUM(D312:I312)-MAX(D312:I312)-MIN(D312:I312)</f>
        <v>16.7</v>
      </c>
      <c r="K312" s="14">
        <f>ROUND(J312/4,4)</f>
        <v>4.1749999999999998</v>
      </c>
      <c r="L312" s="14">
        <f>F9</f>
        <v>1.6</v>
      </c>
      <c r="M312" s="26">
        <f>K312*L312</f>
        <v>6.68</v>
      </c>
    </row>
    <row r="313" spans="1:14">
      <c r="B313" s="21" t="s">
        <v>127</v>
      </c>
      <c r="C313" s="22"/>
      <c r="D313" s="27">
        <v>4.9000000000000004</v>
      </c>
      <c r="E313" s="27">
        <v>4.5999999999999996</v>
      </c>
      <c r="F313" s="27">
        <v>4.4000000000000004</v>
      </c>
      <c r="G313" s="24">
        <v>4.7</v>
      </c>
      <c r="H313" s="27">
        <v>4.5</v>
      </c>
      <c r="I313" s="27">
        <v>4.3</v>
      </c>
      <c r="J313" s="25">
        <f>SUM(D313:I313)-MAX(D313:I313)-MIN(D313:I313)</f>
        <v>18.2</v>
      </c>
      <c r="K313" s="14">
        <f>ROUND(J313/4,4)</f>
        <v>4.55</v>
      </c>
      <c r="L313" s="12">
        <f>F10</f>
        <v>2.1</v>
      </c>
      <c r="M313" s="26">
        <f>K313*L313</f>
        <v>9.5549999999999997</v>
      </c>
    </row>
    <row r="314" spans="1:14">
      <c r="B314" s="21"/>
      <c r="C314" s="22"/>
      <c r="D314" s="27">
        <v>3.9</v>
      </c>
      <c r="E314" s="28">
        <v>2.8</v>
      </c>
      <c r="F314" s="28">
        <v>3.5</v>
      </c>
      <c r="G314" s="28">
        <v>3</v>
      </c>
      <c r="H314" s="28">
        <v>3</v>
      </c>
      <c r="I314" s="28">
        <v>3.1</v>
      </c>
      <c r="J314" s="25">
        <f>SUM(D314:I314)-MAX(D314:I314)-MIN(D314:I314)</f>
        <v>12.600000000000001</v>
      </c>
      <c r="K314" s="14">
        <f>ROUND(J314/4,4)</f>
        <v>3.15</v>
      </c>
      <c r="L314" s="12">
        <f>F11</f>
        <v>1.9</v>
      </c>
      <c r="M314" s="26">
        <f>K314*L314</f>
        <v>5.9849999999999994</v>
      </c>
    </row>
    <row r="315" spans="1:14" ht="16.5" thickBot="1">
      <c r="B315" s="29"/>
      <c r="C315" s="30"/>
      <c r="D315" s="33">
        <v>4</v>
      </c>
      <c r="E315" s="33">
        <v>4</v>
      </c>
      <c r="F315" s="33">
        <v>3.5</v>
      </c>
      <c r="G315" s="33">
        <v>3.6</v>
      </c>
      <c r="H315" s="33">
        <v>3.3</v>
      </c>
      <c r="I315" s="33">
        <v>3.7</v>
      </c>
      <c r="J315" s="25">
        <f>SUM(D315:I315)-MAX(D315:I315)-MIN(D315:I315)</f>
        <v>14.799999999999997</v>
      </c>
      <c r="K315" s="14">
        <f>ROUND(J315/4,4)</f>
        <v>3.7</v>
      </c>
      <c r="L315" s="12">
        <f>F12</f>
        <v>2</v>
      </c>
      <c r="M315" s="26">
        <f>K315*L315</f>
        <v>7.4</v>
      </c>
    </row>
    <row r="317" spans="1:14">
      <c r="J317" s="40" t="s">
        <v>12</v>
      </c>
      <c r="K317" s="40"/>
      <c r="L317" s="12">
        <f>SUM(L312:L315)</f>
        <v>7.6</v>
      </c>
      <c r="M317" s="41">
        <f>SUM(M312:M315)</f>
        <v>29.619999999999997</v>
      </c>
    </row>
    <row r="318" spans="1:14">
      <c r="J318" s="40"/>
      <c r="K318" s="40"/>
      <c r="L318" s="40"/>
      <c r="M318" s="41">
        <f>M317/L317*10</f>
        <v>38.973684210526315</v>
      </c>
    </row>
    <row r="320" spans="1:14" ht="16.5" thickBot="1">
      <c r="A320" s="15">
        <f>A310+1</f>
        <v>32</v>
      </c>
      <c r="E320" s="13" t="s">
        <v>7</v>
      </c>
    </row>
    <row r="321" spans="1:14" ht="16.5" thickBot="1">
      <c r="B321" s="49" t="s">
        <v>58</v>
      </c>
      <c r="C321" s="17"/>
      <c r="D321" s="42">
        <v>1</v>
      </c>
      <c r="E321" s="40">
        <v>2</v>
      </c>
      <c r="F321" s="40">
        <v>3</v>
      </c>
      <c r="G321" s="40">
        <v>4</v>
      </c>
      <c r="H321" s="40">
        <v>5</v>
      </c>
      <c r="I321" s="40">
        <v>5</v>
      </c>
      <c r="J321" s="19" t="s">
        <v>8</v>
      </c>
      <c r="K321" s="40" t="s">
        <v>9</v>
      </c>
      <c r="L321" s="40" t="s">
        <v>10</v>
      </c>
      <c r="M321" s="43" t="s">
        <v>11</v>
      </c>
      <c r="N321" s="8">
        <v>46.941000000000003</v>
      </c>
    </row>
    <row r="322" spans="1:14">
      <c r="B322" s="21">
        <v>2004</v>
      </c>
      <c r="C322" s="22"/>
      <c r="D322" s="23">
        <v>4.7</v>
      </c>
      <c r="E322" s="24">
        <v>4.0999999999999996</v>
      </c>
      <c r="F322" s="24">
        <v>5.4</v>
      </c>
      <c r="G322" s="24">
        <v>4.9000000000000004</v>
      </c>
      <c r="H322" s="24">
        <v>5</v>
      </c>
      <c r="I322" s="24">
        <v>5.0999999999999996</v>
      </c>
      <c r="J322" s="25">
        <f>SUM(D322:I322)-MAX(D322:I322)-MIN(D322:I322)</f>
        <v>19.700000000000003</v>
      </c>
      <c r="K322" s="14">
        <f>ROUND(J322/4,4)</f>
        <v>4.9249999999999998</v>
      </c>
      <c r="L322" s="14">
        <f>L332</f>
        <v>1.6</v>
      </c>
      <c r="M322" s="26">
        <f>K322*L322</f>
        <v>7.88</v>
      </c>
    </row>
    <row r="323" spans="1:14" ht="16.5" thickBot="1">
      <c r="B323" s="21" t="s">
        <v>59</v>
      </c>
      <c r="C323" s="22"/>
      <c r="D323" s="27">
        <v>5.4</v>
      </c>
      <c r="E323" s="31">
        <v>5.5</v>
      </c>
      <c r="F323" s="27">
        <v>5.2</v>
      </c>
      <c r="G323" s="28">
        <v>5.3</v>
      </c>
      <c r="H323" s="27">
        <v>5.4</v>
      </c>
      <c r="I323" s="28">
        <v>5.3</v>
      </c>
      <c r="J323" s="25">
        <f>SUM(D323:I323)-MAX(D323:I323)-MIN(D323:I323)</f>
        <v>21.400000000000002</v>
      </c>
      <c r="K323" s="14">
        <f>ROUND(J323/4,4)</f>
        <v>5.35</v>
      </c>
      <c r="L323" s="12">
        <f>F10</f>
        <v>2.1</v>
      </c>
      <c r="M323" s="26">
        <f>K323*L323</f>
        <v>11.234999999999999</v>
      </c>
    </row>
    <row r="324" spans="1:14">
      <c r="B324" s="21"/>
      <c r="C324" s="22"/>
      <c r="D324" s="27">
        <v>4.0999999999999996</v>
      </c>
      <c r="E324" s="27">
        <v>3.8</v>
      </c>
      <c r="F324" s="28">
        <v>4.0999999999999996</v>
      </c>
      <c r="G324" s="28">
        <v>3.8</v>
      </c>
      <c r="H324" s="28">
        <v>3.8</v>
      </c>
      <c r="I324" s="28">
        <v>3.9</v>
      </c>
      <c r="J324" s="25">
        <f>SUM(D324:I324)-MAX(D324:I324)-MIN(D324:I324)</f>
        <v>15.599999999999998</v>
      </c>
      <c r="K324" s="14">
        <f>ROUND(J324/4,4)</f>
        <v>3.9</v>
      </c>
      <c r="L324" s="12">
        <f>F11</f>
        <v>1.9</v>
      </c>
      <c r="M324" s="26">
        <f>K324*L324</f>
        <v>7.4099999999999993</v>
      </c>
    </row>
    <row r="325" spans="1:14" ht="16.5" thickBot="1">
      <c r="B325" s="29"/>
      <c r="C325" s="30"/>
      <c r="D325" s="33">
        <v>4.8</v>
      </c>
      <c r="E325" s="33">
        <v>4.7</v>
      </c>
      <c r="F325" s="33">
        <v>4.5</v>
      </c>
      <c r="G325" s="33">
        <v>4.5</v>
      </c>
      <c r="H325" s="33">
        <v>4.5999999999999996</v>
      </c>
      <c r="I325" s="33">
        <v>4.5</v>
      </c>
      <c r="J325" s="25">
        <f>SUM(D325:I325)-MAX(D325:I325)-MIN(D325:I325)</f>
        <v>18.3</v>
      </c>
      <c r="K325" s="14">
        <f>ROUND(J325/4,4)</f>
        <v>4.5750000000000002</v>
      </c>
      <c r="L325" s="12">
        <f>F12</f>
        <v>2</v>
      </c>
      <c r="M325" s="26">
        <f>K325*L325</f>
        <v>9.15</v>
      </c>
    </row>
    <row r="327" spans="1:14">
      <c r="D327" s="186"/>
      <c r="J327" s="40" t="s">
        <v>12</v>
      </c>
      <c r="K327" s="40"/>
      <c r="L327" s="12">
        <f>SUM(L322:L325)</f>
        <v>7.6</v>
      </c>
      <c r="M327" s="41">
        <f>SUM(M322:M325)</f>
        <v>35.674999999999997</v>
      </c>
    </row>
    <row r="328" spans="1:14">
      <c r="J328" s="40"/>
      <c r="K328" s="40"/>
      <c r="L328" s="40"/>
      <c r="M328" s="41">
        <f>M327/L327*10</f>
        <v>46.940789473684212</v>
      </c>
    </row>
    <row r="330" spans="1:14" ht="16.5" thickBot="1">
      <c r="A330" s="15">
        <f>A320+1</f>
        <v>33</v>
      </c>
      <c r="E330" s="13" t="s">
        <v>7</v>
      </c>
    </row>
    <row r="331" spans="1:14" ht="16.5" thickBot="1">
      <c r="B331" s="49" t="s">
        <v>60</v>
      </c>
      <c r="C331" s="17"/>
      <c r="D331" s="42">
        <v>1</v>
      </c>
      <c r="E331" s="40">
        <v>2</v>
      </c>
      <c r="F331" s="40">
        <v>3</v>
      </c>
      <c r="G331" s="40">
        <v>4</v>
      </c>
      <c r="H331" s="40">
        <v>5</v>
      </c>
      <c r="I331" s="40">
        <v>5</v>
      </c>
      <c r="J331" s="19" t="s">
        <v>8</v>
      </c>
      <c r="K331" s="40" t="s">
        <v>9</v>
      </c>
      <c r="L331" s="40" t="s">
        <v>10</v>
      </c>
      <c r="M331" s="43" t="s">
        <v>11</v>
      </c>
      <c r="N331" s="8">
        <v>39.76</v>
      </c>
    </row>
    <row r="332" spans="1:14">
      <c r="B332" s="21">
        <v>2005</v>
      </c>
      <c r="C332" s="22"/>
      <c r="D332" s="23">
        <v>3.9</v>
      </c>
      <c r="E332" s="24">
        <v>3.9</v>
      </c>
      <c r="F332" s="24">
        <v>4.5999999999999996</v>
      </c>
      <c r="G332" s="24">
        <v>4</v>
      </c>
      <c r="H332" s="24">
        <v>4</v>
      </c>
      <c r="I332" s="24">
        <v>4.0999999999999996</v>
      </c>
      <c r="J332" s="25">
        <f>SUM(D332:I332)-MAX(D332:I332)-MIN(D332:I332)</f>
        <v>15.999999999999998</v>
      </c>
      <c r="K332" s="14">
        <f>ROUND(J332/4,4)</f>
        <v>4</v>
      </c>
      <c r="L332" s="14">
        <f>F9</f>
        <v>1.6</v>
      </c>
      <c r="M332" s="26">
        <f>K332*L332</f>
        <v>6.4</v>
      </c>
    </row>
    <row r="333" spans="1:14">
      <c r="B333" s="21" t="s">
        <v>61</v>
      </c>
      <c r="C333" s="22"/>
      <c r="D333" s="27">
        <v>5</v>
      </c>
      <c r="E333" s="27">
        <v>5</v>
      </c>
      <c r="F333" s="27">
        <v>5</v>
      </c>
      <c r="G333" s="27">
        <v>5</v>
      </c>
      <c r="H333" s="27">
        <v>5.3</v>
      </c>
      <c r="I333" s="27">
        <v>5.0999999999999996</v>
      </c>
      <c r="J333" s="25">
        <f>SUM(D333:I333)-MAX(D333:I333)-MIN(D333:I333)</f>
        <v>20.099999999999998</v>
      </c>
      <c r="K333" s="14">
        <f>ROUND(J333/4,4)</f>
        <v>5.0250000000000004</v>
      </c>
      <c r="L333" s="14">
        <f>F10</f>
        <v>2.1</v>
      </c>
      <c r="M333" s="26">
        <f>K333*L333</f>
        <v>10.552500000000002</v>
      </c>
    </row>
    <row r="334" spans="1:14">
      <c r="B334" s="21"/>
      <c r="C334" s="22"/>
      <c r="D334" s="27">
        <v>1.7</v>
      </c>
      <c r="E334" s="27">
        <v>1.8</v>
      </c>
      <c r="F334" s="27">
        <v>2</v>
      </c>
      <c r="G334" s="27">
        <v>1.8</v>
      </c>
      <c r="H334" s="27">
        <v>1.8</v>
      </c>
      <c r="I334" s="27">
        <v>2</v>
      </c>
      <c r="J334" s="25">
        <f>SUM(D334:I334)-MAX(D334:I334)-MIN(D334:I334)</f>
        <v>7.3999999999999995</v>
      </c>
      <c r="K334" s="14">
        <f>ROUND(J334/4,4)</f>
        <v>1.85</v>
      </c>
      <c r="L334" s="14">
        <f>F11</f>
        <v>1.9</v>
      </c>
      <c r="M334" s="26">
        <f>K334*L334</f>
        <v>3.5150000000000001</v>
      </c>
    </row>
    <row r="335" spans="1:14" ht="16.5" thickBot="1">
      <c r="B335" s="29"/>
      <c r="C335" s="30"/>
      <c r="D335" s="33">
        <v>5</v>
      </c>
      <c r="E335" s="33">
        <v>4.5999999999999996</v>
      </c>
      <c r="F335" s="27">
        <v>4.9000000000000004</v>
      </c>
      <c r="G335" s="33">
        <v>5</v>
      </c>
      <c r="H335" s="33">
        <v>5</v>
      </c>
      <c r="I335" s="33">
        <v>4.5999999999999996</v>
      </c>
      <c r="J335" s="25">
        <f>SUM(D335:I335)-MAX(D335:I335)-MIN(D335:I335)</f>
        <v>19.5</v>
      </c>
      <c r="K335" s="14">
        <f>ROUND(J335/4,4)</f>
        <v>4.875</v>
      </c>
      <c r="L335" s="14">
        <f>F12</f>
        <v>2</v>
      </c>
      <c r="M335" s="26">
        <f>K335*L335</f>
        <v>9.75</v>
      </c>
    </row>
    <row r="337" spans="1:14">
      <c r="J337" s="40" t="s">
        <v>12</v>
      </c>
      <c r="K337" s="40"/>
      <c r="L337" s="12">
        <f>SUM(L332:L335)</f>
        <v>7.6</v>
      </c>
      <c r="M337" s="41">
        <f>SUM(M332:M335)</f>
        <v>30.217500000000001</v>
      </c>
    </row>
    <row r="338" spans="1:14">
      <c r="J338" s="40"/>
      <c r="K338" s="40"/>
      <c r="L338" s="40"/>
      <c r="M338" s="41">
        <f>M337/L337*10</f>
        <v>39.759868421052637</v>
      </c>
    </row>
    <row r="340" spans="1:14" ht="16.5" thickBot="1">
      <c r="A340" s="15">
        <f>A330+1</f>
        <v>34</v>
      </c>
      <c r="E340" s="13" t="s">
        <v>7</v>
      </c>
    </row>
    <row r="341" spans="1:14" ht="16.5" thickBot="1">
      <c r="B341" s="49" t="s">
        <v>62</v>
      </c>
      <c r="C341" s="17"/>
      <c r="D341" s="42">
        <v>1</v>
      </c>
      <c r="E341" s="40">
        <v>2</v>
      </c>
      <c r="F341" s="40">
        <v>3</v>
      </c>
      <c r="G341" s="40">
        <v>4</v>
      </c>
      <c r="H341" s="40">
        <v>5</v>
      </c>
      <c r="I341" s="40">
        <v>5</v>
      </c>
      <c r="J341" s="19" t="s">
        <v>8</v>
      </c>
      <c r="K341" s="40" t="s">
        <v>9</v>
      </c>
      <c r="L341" s="40" t="s">
        <v>10</v>
      </c>
      <c r="M341" s="43" t="s">
        <v>11</v>
      </c>
      <c r="N341" s="8">
        <v>52.865000000000002</v>
      </c>
    </row>
    <row r="342" spans="1:14">
      <c r="B342" s="21">
        <v>2003</v>
      </c>
      <c r="C342" s="22"/>
      <c r="D342" s="23">
        <v>5.6</v>
      </c>
      <c r="E342" s="24">
        <v>5.3</v>
      </c>
      <c r="F342" s="24">
        <v>5.6</v>
      </c>
      <c r="G342" s="24">
        <v>5.8</v>
      </c>
      <c r="H342" s="24">
        <v>5.3</v>
      </c>
      <c r="I342" s="24">
        <v>5.3</v>
      </c>
      <c r="J342" s="25">
        <f>SUM(D342:I342)-MAX(D342:I342)-MIN(D342:I342)</f>
        <v>21.799999999999997</v>
      </c>
      <c r="K342" s="14">
        <f>ROUND(J342/4,4)</f>
        <v>5.45</v>
      </c>
      <c r="L342" s="14">
        <f>F9</f>
        <v>1.6</v>
      </c>
      <c r="M342" s="26">
        <f>K342*L342</f>
        <v>8.7200000000000006</v>
      </c>
    </row>
    <row r="343" spans="1:14" ht="16.5" thickBot="1">
      <c r="B343" s="21" t="s">
        <v>63</v>
      </c>
      <c r="C343" s="22"/>
      <c r="D343" s="27">
        <v>5.7</v>
      </c>
      <c r="E343" s="27">
        <v>5.8</v>
      </c>
      <c r="F343" s="27">
        <v>5.4</v>
      </c>
      <c r="G343" s="24">
        <v>5.6</v>
      </c>
      <c r="H343" s="31">
        <v>5.5</v>
      </c>
      <c r="I343" s="27">
        <v>5.2</v>
      </c>
      <c r="J343" s="25">
        <f>SUM(D343:I343)-MAX(D343:I343)-MIN(D343:I343)</f>
        <v>22.200000000000003</v>
      </c>
      <c r="K343" s="14">
        <f>ROUND(J343/4,4)</f>
        <v>5.55</v>
      </c>
      <c r="L343" s="12">
        <f>F10</f>
        <v>2.1</v>
      </c>
      <c r="M343" s="26">
        <f>K343*L343</f>
        <v>11.654999999999999</v>
      </c>
    </row>
    <row r="344" spans="1:14" ht="16.5" thickBot="1">
      <c r="B344" s="21"/>
      <c r="C344" s="22"/>
      <c r="D344" s="27">
        <v>5</v>
      </c>
      <c r="E344" s="28">
        <v>5.0999999999999996</v>
      </c>
      <c r="F344" s="28">
        <v>4.9000000000000004</v>
      </c>
      <c r="G344" s="28">
        <v>5.0999999999999996</v>
      </c>
      <c r="H344" s="31">
        <v>4.9000000000000004</v>
      </c>
      <c r="I344" s="28">
        <v>4.9000000000000004</v>
      </c>
      <c r="J344" s="25">
        <f>SUM(D344:I344)-MAX(D344:I344)-MIN(D344:I344)</f>
        <v>19.899999999999999</v>
      </c>
      <c r="K344" s="14">
        <f>ROUND(J344/4,4)</f>
        <v>4.9749999999999996</v>
      </c>
      <c r="L344" s="12">
        <f>F11</f>
        <v>1.9</v>
      </c>
      <c r="M344" s="26">
        <f>K344*L344</f>
        <v>9.4524999999999988</v>
      </c>
    </row>
    <row r="345" spans="1:14" ht="16.5" thickBot="1">
      <c r="B345" s="29"/>
      <c r="C345" s="30"/>
      <c r="D345" s="33">
        <v>5.7</v>
      </c>
      <c r="E345" s="33">
        <v>5.2</v>
      </c>
      <c r="F345" s="33">
        <v>5.2</v>
      </c>
      <c r="G345" s="33">
        <v>5.2</v>
      </c>
      <c r="H345" s="33">
        <v>5.0999999999999996</v>
      </c>
      <c r="I345" s="33">
        <v>5.0999999999999996</v>
      </c>
      <c r="J345" s="25">
        <f>SUM(D345:I345)-MAX(D345:I345)-MIN(D345:I345)</f>
        <v>20.700000000000003</v>
      </c>
      <c r="K345" s="14">
        <f>ROUND(J345/4,4)</f>
        <v>5.1749999999999998</v>
      </c>
      <c r="L345" s="12">
        <f>F12</f>
        <v>2</v>
      </c>
      <c r="M345" s="26">
        <f>K345*L345</f>
        <v>10.35</v>
      </c>
    </row>
    <row r="347" spans="1:14">
      <c r="J347" s="40" t="s">
        <v>12</v>
      </c>
      <c r="K347" s="40"/>
      <c r="L347" s="12">
        <f>SUM(L342:L345)</f>
        <v>7.6</v>
      </c>
      <c r="M347" s="41">
        <f>SUM(M342:M345)</f>
        <v>40.177500000000002</v>
      </c>
    </row>
    <row r="348" spans="1:14">
      <c r="J348" s="40"/>
      <c r="K348" s="40"/>
      <c r="L348" s="40"/>
      <c r="M348" s="41">
        <f>M347/L347*10</f>
        <v>52.865131578947377</v>
      </c>
    </row>
    <row r="349" spans="1:14" ht="16.5" thickBot="1">
      <c r="A349" s="15">
        <f>A340+1</f>
        <v>35</v>
      </c>
      <c r="E349" s="13" t="s">
        <v>7</v>
      </c>
    </row>
    <row r="350" spans="1:14" ht="16.5" thickBot="1">
      <c r="B350" s="49" t="s">
        <v>64</v>
      </c>
      <c r="C350" s="17"/>
      <c r="D350" s="42">
        <v>1</v>
      </c>
      <c r="E350" s="40">
        <v>2</v>
      </c>
      <c r="F350" s="40">
        <v>3</v>
      </c>
      <c r="G350" s="40">
        <v>4</v>
      </c>
      <c r="H350" s="40">
        <v>5</v>
      </c>
      <c r="I350" s="40">
        <v>5</v>
      </c>
      <c r="J350" s="19" t="s">
        <v>8</v>
      </c>
      <c r="K350" s="40" t="s">
        <v>9</v>
      </c>
      <c r="L350" s="40" t="s">
        <v>10</v>
      </c>
      <c r="M350" s="43" t="s">
        <v>11</v>
      </c>
      <c r="N350" s="8">
        <v>49.023000000000003</v>
      </c>
    </row>
    <row r="351" spans="1:14">
      <c r="B351" s="21">
        <v>2001</v>
      </c>
      <c r="C351" s="22"/>
      <c r="D351" s="23">
        <v>4.5</v>
      </c>
      <c r="E351" s="23">
        <v>5</v>
      </c>
      <c r="F351" s="23">
        <v>5.5</v>
      </c>
      <c r="G351" s="23">
        <v>5.2</v>
      </c>
      <c r="H351" s="23">
        <v>5</v>
      </c>
      <c r="I351" s="23">
        <v>5.2</v>
      </c>
      <c r="J351" s="25">
        <f>SUM(D351:I351)-MAX(D351:I351)-MIN(D351:I351)</f>
        <v>20.399999999999999</v>
      </c>
      <c r="K351" s="14">
        <f>ROUND(J351/4,4)</f>
        <v>5.0999999999999996</v>
      </c>
      <c r="L351" s="14">
        <f>F9</f>
        <v>1.6</v>
      </c>
      <c r="M351" s="26">
        <f>K351*L351</f>
        <v>8.16</v>
      </c>
    </row>
    <row r="352" spans="1:14">
      <c r="B352" s="21" t="s">
        <v>65</v>
      </c>
      <c r="C352" s="22"/>
      <c r="D352" s="27">
        <v>5.3</v>
      </c>
      <c r="E352" s="27">
        <v>4.9000000000000004</v>
      </c>
      <c r="F352" s="27">
        <v>5</v>
      </c>
      <c r="G352" s="24">
        <v>5</v>
      </c>
      <c r="H352" s="27">
        <v>5.2</v>
      </c>
      <c r="I352" s="27">
        <v>5.5</v>
      </c>
      <c r="J352" s="25">
        <f>SUM(D352:I352)-MAX(D352:I352)-MIN(D352:I352)</f>
        <v>20.5</v>
      </c>
      <c r="K352" s="14">
        <f>ROUND(J352/4,4)</f>
        <v>5.125</v>
      </c>
      <c r="L352" s="12">
        <f>F10</f>
        <v>2.1</v>
      </c>
      <c r="M352" s="26">
        <f>K352*L352</f>
        <v>10.762500000000001</v>
      </c>
    </row>
    <row r="353" spans="1:14">
      <c r="B353" s="21"/>
      <c r="C353" s="22"/>
      <c r="D353" s="27">
        <v>3.6</v>
      </c>
      <c r="E353" s="27">
        <v>3.8</v>
      </c>
      <c r="F353" s="27">
        <v>4</v>
      </c>
      <c r="G353" s="27">
        <v>4.5999999999999996</v>
      </c>
      <c r="H353" s="27">
        <v>4.5</v>
      </c>
      <c r="I353" s="27">
        <v>4.3</v>
      </c>
      <c r="J353" s="25">
        <f>SUM(D353:I353)-MAX(D353:I353)-MIN(D353:I353)</f>
        <v>16.600000000000001</v>
      </c>
      <c r="K353" s="14">
        <f>ROUND(J353/4,4)</f>
        <v>4.1500000000000004</v>
      </c>
      <c r="L353" s="12">
        <f>F11</f>
        <v>1.9</v>
      </c>
      <c r="M353" s="26">
        <f>K353*L353</f>
        <v>7.8850000000000007</v>
      </c>
    </row>
    <row r="354" spans="1:14" ht="16.5" thickBot="1">
      <c r="B354" s="29"/>
      <c r="C354" s="30"/>
      <c r="D354" s="27">
        <v>5.3</v>
      </c>
      <c r="E354" s="33">
        <v>4.9000000000000004</v>
      </c>
      <c r="F354" s="33">
        <v>5.4</v>
      </c>
      <c r="G354" s="33">
        <v>5.4</v>
      </c>
      <c r="H354" s="33">
        <v>5.2</v>
      </c>
      <c r="I354" s="33">
        <v>5</v>
      </c>
      <c r="J354" s="25">
        <f>SUM(D354:I354)-MAX(D354:I354)-MIN(D354:I354)</f>
        <v>20.9</v>
      </c>
      <c r="K354" s="14">
        <f>ROUND(J354/4,4)</f>
        <v>5.2249999999999996</v>
      </c>
      <c r="L354" s="12">
        <f>F12</f>
        <v>2</v>
      </c>
      <c r="M354" s="26">
        <f>K354*L354</f>
        <v>10.45</v>
      </c>
    </row>
    <row r="356" spans="1:14">
      <c r="J356" s="40" t="s">
        <v>12</v>
      </c>
      <c r="K356" s="40"/>
      <c r="L356" s="12">
        <f>SUM(L351:L354)</f>
        <v>7.6</v>
      </c>
      <c r="M356" s="41">
        <f>SUM(M351:M354)</f>
        <v>37.2575</v>
      </c>
    </row>
    <row r="357" spans="1:14">
      <c r="J357" s="40"/>
      <c r="K357" s="40"/>
      <c r="L357" s="40"/>
      <c r="M357" s="41">
        <f>M356/L356*10</f>
        <v>49.02302631578948</v>
      </c>
    </row>
    <row r="359" spans="1:14" ht="16.5" thickBot="1">
      <c r="A359" s="15">
        <f>A349+1</f>
        <v>36</v>
      </c>
      <c r="E359" s="13" t="s">
        <v>7</v>
      </c>
    </row>
    <row r="360" spans="1:14" ht="16.5" thickBot="1">
      <c r="B360" s="49" t="s">
        <v>66</v>
      </c>
      <c r="C360" s="17"/>
      <c r="D360" s="42">
        <v>1</v>
      </c>
      <c r="E360" s="40">
        <v>2</v>
      </c>
      <c r="F360" s="40">
        <v>3</v>
      </c>
      <c r="G360" s="40">
        <v>4</v>
      </c>
      <c r="H360" s="40">
        <v>5</v>
      </c>
      <c r="I360" s="40">
        <v>5</v>
      </c>
      <c r="J360" s="19" t="s">
        <v>8</v>
      </c>
      <c r="K360" s="40" t="s">
        <v>9</v>
      </c>
      <c r="L360" s="40" t="s">
        <v>10</v>
      </c>
      <c r="M360" s="43" t="s">
        <v>11</v>
      </c>
      <c r="N360" s="8">
        <v>46.423999999999999</v>
      </c>
    </row>
    <row r="361" spans="1:14">
      <c r="B361" s="21">
        <v>2003</v>
      </c>
      <c r="C361" s="22"/>
      <c r="D361" s="23">
        <v>4</v>
      </c>
      <c r="E361" s="24">
        <v>3.9</v>
      </c>
      <c r="F361" s="24">
        <v>4.3</v>
      </c>
      <c r="G361" s="24">
        <v>4.7</v>
      </c>
      <c r="H361" s="24">
        <v>4.5999999999999996</v>
      </c>
      <c r="I361" s="24">
        <v>4.7</v>
      </c>
      <c r="J361" s="25">
        <f>SUM(D361:I361)-MAX(D361:I361)-MIN(D361:I361)</f>
        <v>17.600000000000001</v>
      </c>
      <c r="K361" s="14">
        <f>ROUND(J361/4,4)</f>
        <v>4.4000000000000004</v>
      </c>
      <c r="L361" s="14">
        <f>F9</f>
        <v>1.6</v>
      </c>
      <c r="M361" s="26">
        <f>K361*L361</f>
        <v>7.0400000000000009</v>
      </c>
    </row>
    <row r="362" spans="1:14">
      <c r="B362" s="21" t="s">
        <v>63</v>
      </c>
      <c r="C362" s="22"/>
      <c r="D362" s="27">
        <v>5.2</v>
      </c>
      <c r="E362" s="27">
        <v>5.4</v>
      </c>
      <c r="F362" s="27">
        <v>4.9000000000000004</v>
      </c>
      <c r="G362" s="24">
        <v>5</v>
      </c>
      <c r="H362" s="27">
        <v>4.8</v>
      </c>
      <c r="I362" s="27">
        <v>4.9000000000000004</v>
      </c>
      <c r="J362" s="25">
        <f>SUM(D362:I362)-MAX(D362:I362)-MIN(D362:I362)</f>
        <v>20.000000000000004</v>
      </c>
      <c r="K362" s="14">
        <f>ROUND(J362/4,4)</f>
        <v>5</v>
      </c>
      <c r="L362" s="12">
        <f>F10</f>
        <v>2.1</v>
      </c>
      <c r="M362" s="26">
        <f>K362*L362</f>
        <v>10.5</v>
      </c>
    </row>
    <row r="363" spans="1:14">
      <c r="B363" s="21"/>
      <c r="C363" s="22"/>
      <c r="D363" s="27">
        <v>4.2</v>
      </c>
      <c r="E363" s="28">
        <v>3.1</v>
      </c>
      <c r="F363" s="28">
        <v>3.9</v>
      </c>
      <c r="G363" s="28">
        <v>4.0999999999999996</v>
      </c>
      <c r="H363" s="28">
        <v>4.2</v>
      </c>
      <c r="I363" s="28">
        <v>4.0999999999999996</v>
      </c>
      <c r="J363" s="25">
        <f>SUM(D363:I363)-MAX(D363:I363)-MIN(D363:I363)</f>
        <v>16.3</v>
      </c>
      <c r="K363" s="14">
        <f>ROUND(J363/4,4)</f>
        <v>4.0750000000000002</v>
      </c>
      <c r="L363" s="12">
        <f>F11</f>
        <v>1.9</v>
      </c>
      <c r="M363" s="26">
        <f>K363*L363</f>
        <v>7.7424999999999997</v>
      </c>
    </row>
    <row r="364" spans="1:14" ht="16.5" thickBot="1">
      <c r="B364" s="29"/>
      <c r="C364" s="30"/>
      <c r="D364" s="33">
        <v>5.2</v>
      </c>
      <c r="E364" s="33">
        <v>5.3</v>
      </c>
      <c r="F364" s="33">
        <v>5.0999999999999996</v>
      </c>
      <c r="G364" s="33">
        <v>4.9000000000000004</v>
      </c>
      <c r="H364" s="33">
        <v>4.5</v>
      </c>
      <c r="I364" s="28">
        <v>4.8</v>
      </c>
      <c r="J364" s="25">
        <f>SUM(D364:I364)-MAX(D364:I364)-MIN(D364:I364)</f>
        <v>20</v>
      </c>
      <c r="K364" s="14">
        <f>ROUND(J364/4,4)</f>
        <v>5</v>
      </c>
      <c r="L364" s="12">
        <f>F12</f>
        <v>2</v>
      </c>
      <c r="M364" s="26">
        <f>K364*L364</f>
        <v>10</v>
      </c>
    </row>
    <row r="366" spans="1:14">
      <c r="J366" s="40" t="s">
        <v>12</v>
      </c>
      <c r="K366" s="40"/>
      <c r="L366" s="12">
        <f>SUM(L361:L364)</f>
        <v>7.6</v>
      </c>
      <c r="M366" s="41">
        <f>SUM(M361:M364)</f>
        <v>35.282499999999999</v>
      </c>
    </row>
    <row r="367" spans="1:14">
      <c r="J367" s="40"/>
      <c r="K367" s="40"/>
      <c r="L367" s="40"/>
      <c r="M367" s="41">
        <f>M366/L366*10</f>
        <v>46.424342105263165</v>
      </c>
    </row>
    <row r="369" spans="1:14" ht="16.5" thickBot="1">
      <c r="A369" s="15">
        <f>A359+1</f>
        <v>37</v>
      </c>
      <c r="E369" s="13" t="s">
        <v>7</v>
      </c>
    </row>
    <row r="370" spans="1:14" ht="16.5" thickBot="1">
      <c r="B370" s="49" t="s">
        <v>67</v>
      </c>
      <c r="C370" s="17"/>
      <c r="D370" s="42">
        <v>1</v>
      </c>
      <c r="E370" s="40">
        <v>2</v>
      </c>
      <c r="F370" s="40">
        <v>3</v>
      </c>
      <c r="G370" s="40">
        <v>4</v>
      </c>
      <c r="H370" s="40">
        <v>5</v>
      </c>
      <c r="I370" s="40">
        <v>5</v>
      </c>
      <c r="J370" s="19" t="s">
        <v>8</v>
      </c>
      <c r="K370" s="40" t="s">
        <v>9</v>
      </c>
      <c r="L370" s="40" t="s">
        <v>10</v>
      </c>
      <c r="M370" s="43" t="s">
        <v>11</v>
      </c>
      <c r="N370" s="8">
        <v>52.052999999999997</v>
      </c>
    </row>
    <row r="371" spans="1:14">
      <c r="B371" s="21">
        <v>2001</v>
      </c>
      <c r="C371" s="22"/>
      <c r="D371" s="23">
        <v>5.6</v>
      </c>
      <c r="E371" s="24">
        <v>5.6</v>
      </c>
      <c r="F371" s="24">
        <v>5.7</v>
      </c>
      <c r="G371" s="24">
        <v>5.7</v>
      </c>
      <c r="H371" s="24">
        <v>5.4</v>
      </c>
      <c r="I371" s="24">
        <v>5.5</v>
      </c>
      <c r="J371" s="25">
        <f>SUM(D371:I371)-MAX(D371:I371)-MIN(D371:I371)</f>
        <v>22.4</v>
      </c>
      <c r="K371" s="14">
        <f>ROUND(J371/4,4)</f>
        <v>5.6</v>
      </c>
      <c r="L371" s="14">
        <f>F9</f>
        <v>1.6</v>
      </c>
      <c r="M371" s="26">
        <f>K371*L371</f>
        <v>8.9599999999999991</v>
      </c>
    </row>
    <row r="372" spans="1:14">
      <c r="B372" s="21" t="s">
        <v>68</v>
      </c>
      <c r="C372" s="22"/>
      <c r="D372" s="27">
        <v>5</v>
      </c>
      <c r="E372" s="27">
        <v>5.3</v>
      </c>
      <c r="F372" s="27">
        <v>5.3</v>
      </c>
      <c r="G372" s="27">
        <v>5.0999999999999996</v>
      </c>
      <c r="H372" s="27">
        <v>5</v>
      </c>
      <c r="I372" s="27">
        <v>5.5</v>
      </c>
      <c r="J372" s="25">
        <f>SUM(D372:I372)-MAX(D372:I372)-MIN(D372:I372)</f>
        <v>20.700000000000003</v>
      </c>
      <c r="K372" s="14">
        <f>ROUND(J372/4,4)</f>
        <v>5.1749999999999998</v>
      </c>
      <c r="L372" s="12">
        <f>F10</f>
        <v>2.1</v>
      </c>
      <c r="M372" s="26">
        <f>K372*L372</f>
        <v>10.8675</v>
      </c>
    </row>
    <row r="373" spans="1:14">
      <c r="B373" s="21"/>
      <c r="C373" s="22"/>
      <c r="D373" s="27">
        <v>5</v>
      </c>
      <c r="E373" s="27">
        <v>5.3</v>
      </c>
      <c r="F373" s="28">
        <v>5.3</v>
      </c>
      <c r="G373" s="28">
        <v>5.0999999999999996</v>
      </c>
      <c r="H373" s="28">
        <v>5</v>
      </c>
      <c r="I373" s="28">
        <v>5.5</v>
      </c>
      <c r="J373" s="25">
        <f>SUM(D373:I373)-MAX(D373:I373)-MIN(D373:I373)</f>
        <v>20.700000000000003</v>
      </c>
      <c r="K373" s="14">
        <f>ROUND(J373/4,4)</f>
        <v>5.1749999999999998</v>
      </c>
      <c r="L373" s="12">
        <f>F11</f>
        <v>1.9</v>
      </c>
      <c r="M373" s="26">
        <f>K373*L373</f>
        <v>9.8324999999999996</v>
      </c>
    </row>
    <row r="374" spans="1:14" ht="16.5" thickBot="1">
      <c r="B374" s="29"/>
      <c r="C374" s="30"/>
      <c r="D374" s="33">
        <v>5</v>
      </c>
      <c r="E374" s="33">
        <v>5</v>
      </c>
      <c r="F374" s="33">
        <v>4.9000000000000004</v>
      </c>
      <c r="G374" s="33">
        <v>4.9000000000000004</v>
      </c>
      <c r="H374" s="33">
        <v>4.7</v>
      </c>
      <c r="I374" s="33">
        <v>5.2</v>
      </c>
      <c r="J374" s="25">
        <f>SUM(D374:I374)-MAX(D374:I374)-MIN(D374:I374)</f>
        <v>19.8</v>
      </c>
      <c r="K374" s="14">
        <f>ROUND(J374/4,4)</f>
        <v>4.95</v>
      </c>
      <c r="L374" s="12">
        <f>F12</f>
        <v>2</v>
      </c>
      <c r="M374" s="26">
        <f>K374*L374</f>
        <v>9.9</v>
      </c>
    </row>
    <row r="376" spans="1:14">
      <c r="J376" s="40" t="s">
        <v>12</v>
      </c>
      <c r="K376" s="40"/>
      <c r="L376" s="12">
        <f>SUM(L371:L374)</f>
        <v>7.6</v>
      </c>
      <c r="M376" s="41">
        <f>SUM(M371:M374)</f>
        <v>39.56</v>
      </c>
    </row>
    <row r="377" spans="1:14">
      <c r="J377" s="40"/>
      <c r="K377" s="40"/>
      <c r="L377" s="40"/>
      <c r="M377" s="41">
        <f>M376/L376*10</f>
        <v>52.052631578947377</v>
      </c>
    </row>
    <row r="379" spans="1:14" ht="16.5" thickBot="1">
      <c r="A379" s="15">
        <f>A369+1</f>
        <v>38</v>
      </c>
      <c r="E379" s="13" t="s">
        <v>7</v>
      </c>
    </row>
    <row r="380" spans="1:14" ht="16.5" thickBot="1">
      <c r="B380" s="16" t="s">
        <v>69</v>
      </c>
      <c r="C380" s="17"/>
      <c r="D380" s="42">
        <v>1</v>
      </c>
      <c r="E380" s="40">
        <v>2</v>
      </c>
      <c r="F380" s="40">
        <v>3</v>
      </c>
      <c r="G380" s="40">
        <v>4</v>
      </c>
      <c r="H380" s="40">
        <v>5</v>
      </c>
      <c r="I380" s="40">
        <v>5</v>
      </c>
      <c r="J380" s="19" t="s">
        <v>8</v>
      </c>
      <c r="K380" s="40" t="s">
        <v>9</v>
      </c>
      <c r="L380" s="40" t="s">
        <v>10</v>
      </c>
      <c r="M380" s="43" t="s">
        <v>11</v>
      </c>
      <c r="N380" s="8">
        <v>57.707000000000001</v>
      </c>
    </row>
    <row r="381" spans="1:14">
      <c r="B381" s="21">
        <v>2001</v>
      </c>
      <c r="C381" s="22"/>
      <c r="D381" s="24">
        <v>5.8</v>
      </c>
      <c r="E381" s="24">
        <v>5.7</v>
      </c>
      <c r="F381" s="24">
        <v>5.8</v>
      </c>
      <c r="G381" s="24">
        <v>5.5</v>
      </c>
      <c r="H381" s="24">
        <v>5.4</v>
      </c>
      <c r="I381" s="24">
        <v>5.4</v>
      </c>
      <c r="J381" s="25">
        <f>SUM(D381:I381)-MAX(D381:I381)-MIN(D381:I381)</f>
        <v>22.4</v>
      </c>
      <c r="K381" s="14">
        <f>ROUND(J381/4,4)</f>
        <v>5.6</v>
      </c>
      <c r="L381" s="14">
        <f>F9</f>
        <v>1.6</v>
      </c>
      <c r="M381" s="26">
        <f>K381*L381</f>
        <v>8.9599999999999991</v>
      </c>
    </row>
    <row r="382" spans="1:14">
      <c r="B382" s="21" t="s">
        <v>70</v>
      </c>
      <c r="C382" s="22"/>
      <c r="D382" s="27">
        <v>5.5</v>
      </c>
      <c r="E382" s="27">
        <v>5.7</v>
      </c>
      <c r="F382" s="27">
        <v>5.7</v>
      </c>
      <c r="G382" s="27">
        <v>5.6</v>
      </c>
      <c r="H382" s="27">
        <v>6.1</v>
      </c>
      <c r="I382" s="27">
        <v>5.8</v>
      </c>
      <c r="J382" s="25">
        <f>SUM(D382:I382)-MAX(D382:I382)-MIN(D382:I382)</f>
        <v>22.799999999999997</v>
      </c>
      <c r="K382" s="14">
        <f>ROUND(J382/4,4)</f>
        <v>5.7</v>
      </c>
      <c r="L382" s="14">
        <f>F10</f>
        <v>2.1</v>
      </c>
      <c r="M382" s="26">
        <f>K382*L382</f>
        <v>11.97</v>
      </c>
    </row>
    <row r="383" spans="1:14">
      <c r="B383" s="21"/>
      <c r="C383" s="22"/>
      <c r="D383" s="27">
        <v>6.4</v>
      </c>
      <c r="E383" s="27">
        <v>6.3</v>
      </c>
      <c r="F383" s="28">
        <v>5.9</v>
      </c>
      <c r="G383" s="28">
        <v>6.2</v>
      </c>
      <c r="H383" s="28">
        <v>6.4</v>
      </c>
      <c r="I383" s="28">
        <v>6</v>
      </c>
      <c r="J383" s="25">
        <f>SUM(D383:I383)-MAX(D383:I383)-MIN(D383:I383)</f>
        <v>24.900000000000006</v>
      </c>
      <c r="K383" s="14">
        <f>ROUND(J383/4,4)</f>
        <v>6.2249999999999996</v>
      </c>
      <c r="L383" s="14">
        <f>F11</f>
        <v>1.9</v>
      </c>
      <c r="M383" s="26">
        <f>K383*L383</f>
        <v>11.827499999999999</v>
      </c>
    </row>
    <row r="384" spans="1:14" ht="16.5" thickBot="1">
      <c r="B384" s="29"/>
      <c r="C384" s="30"/>
      <c r="D384" s="33">
        <v>5.5</v>
      </c>
      <c r="E384" s="33">
        <v>5.4</v>
      </c>
      <c r="F384" s="33">
        <v>5.4</v>
      </c>
      <c r="G384" s="33">
        <v>5.5</v>
      </c>
      <c r="H384" s="24">
        <v>5.9</v>
      </c>
      <c r="I384" s="33">
        <v>5.8</v>
      </c>
      <c r="J384" s="25">
        <f>SUM(D384:I384)-MAX(D384:I384)-MIN(D384:I384)</f>
        <v>22.200000000000003</v>
      </c>
      <c r="K384" s="14">
        <f>ROUND(J384/4,4)</f>
        <v>5.55</v>
      </c>
      <c r="L384" s="14">
        <f>F12</f>
        <v>2</v>
      </c>
      <c r="M384" s="26">
        <f>K384*L384</f>
        <v>11.1</v>
      </c>
    </row>
    <row r="386" spans="1:14">
      <c r="J386" s="40" t="s">
        <v>12</v>
      </c>
      <c r="K386" s="40"/>
      <c r="L386" s="12">
        <f>SUM(L381:L384)</f>
        <v>7.6</v>
      </c>
      <c r="M386" s="41">
        <f>SUM(M381:M384)</f>
        <v>43.857500000000002</v>
      </c>
    </row>
    <row r="387" spans="1:14">
      <c r="J387" s="40"/>
      <c r="K387" s="40"/>
      <c r="L387" s="40"/>
      <c r="M387" s="41">
        <f>M386/L386*10</f>
        <v>57.707236842105267</v>
      </c>
    </row>
    <row r="388" spans="1:14" ht="16.5" thickBot="1">
      <c r="A388" s="15">
        <v>39</v>
      </c>
      <c r="E388" s="13" t="s">
        <v>7</v>
      </c>
    </row>
    <row r="389" spans="1:14" ht="16.5" thickBot="1">
      <c r="B389" s="16" t="s">
        <v>71</v>
      </c>
      <c r="C389" s="17"/>
      <c r="D389" s="42">
        <v>1</v>
      </c>
      <c r="E389" s="40">
        <v>2</v>
      </c>
      <c r="F389" s="40">
        <v>3</v>
      </c>
      <c r="G389" s="40">
        <v>4</v>
      </c>
      <c r="H389" s="40">
        <v>5</v>
      </c>
      <c r="I389" s="40">
        <v>5</v>
      </c>
      <c r="J389" s="19" t="s">
        <v>8</v>
      </c>
      <c r="K389" s="40" t="s">
        <v>9</v>
      </c>
      <c r="L389" s="40" t="s">
        <v>10</v>
      </c>
      <c r="M389" s="43" t="s">
        <v>11</v>
      </c>
      <c r="N389" s="8">
        <v>41.015999999999998</v>
      </c>
    </row>
    <row r="390" spans="1:14">
      <c r="B390" s="21">
        <v>2002</v>
      </c>
      <c r="C390" s="22"/>
      <c r="D390" s="23">
        <v>3.8</v>
      </c>
      <c r="E390" s="24">
        <v>3.7</v>
      </c>
      <c r="F390" s="24">
        <v>4</v>
      </c>
      <c r="G390" s="24">
        <v>3.9</v>
      </c>
      <c r="H390" s="24">
        <v>3.8</v>
      </c>
      <c r="I390" s="24">
        <v>3.8</v>
      </c>
      <c r="J390" s="25">
        <f>SUM(D390:I390)-MAX(D390:I390)-MIN(D390:I390)</f>
        <v>15.3</v>
      </c>
      <c r="K390" s="14">
        <f>ROUND(J390/4,4)</f>
        <v>3.8250000000000002</v>
      </c>
      <c r="L390" s="14">
        <f>F9</f>
        <v>1.6</v>
      </c>
      <c r="M390" s="26">
        <f>K390*L390</f>
        <v>6.120000000000001</v>
      </c>
    </row>
    <row r="391" spans="1:14">
      <c r="B391" s="21" t="s">
        <v>61</v>
      </c>
      <c r="C391" s="22"/>
      <c r="D391" s="27">
        <v>4.9000000000000004</v>
      </c>
      <c r="E391" s="27">
        <v>4.8</v>
      </c>
      <c r="F391" s="27">
        <v>4.5999999999999996</v>
      </c>
      <c r="G391" s="24">
        <v>5</v>
      </c>
      <c r="H391" s="27">
        <v>4.5999999999999996</v>
      </c>
      <c r="I391" s="27">
        <v>4.4000000000000004</v>
      </c>
      <c r="J391" s="25">
        <f>SUM(D391:I391)-MAX(D391:I391)-MIN(D391:I391)</f>
        <v>18.899999999999999</v>
      </c>
      <c r="K391" s="14">
        <f>ROUND(J391/4,4)</f>
        <v>4.7249999999999996</v>
      </c>
      <c r="L391" s="14">
        <f>F10</f>
        <v>2.1</v>
      </c>
      <c r="M391" s="26">
        <f>K391*L391</f>
        <v>9.9224999999999994</v>
      </c>
    </row>
    <row r="392" spans="1:14">
      <c r="B392" s="21"/>
      <c r="C392" s="22"/>
      <c r="D392" s="27">
        <v>3.1</v>
      </c>
      <c r="E392" s="27">
        <v>3.3</v>
      </c>
      <c r="F392" s="28">
        <v>3</v>
      </c>
      <c r="G392" s="28">
        <v>3.2</v>
      </c>
      <c r="H392" s="28">
        <v>3.7</v>
      </c>
      <c r="I392" s="28">
        <v>3.2</v>
      </c>
      <c r="J392" s="25">
        <f>SUM(D392:I392)-MAX(D392:I392)-MIN(D392:I392)</f>
        <v>12.8</v>
      </c>
      <c r="K392" s="14">
        <f>ROUND(J392/4,4)</f>
        <v>3.2</v>
      </c>
      <c r="L392" s="14">
        <f>F11</f>
        <v>1.9</v>
      </c>
      <c r="M392" s="26">
        <f>K392*L392</f>
        <v>6.08</v>
      </c>
    </row>
    <row r="393" spans="1:14" ht="16.5" thickBot="1">
      <c r="B393" s="29"/>
      <c r="C393" s="30"/>
      <c r="D393" s="33">
        <v>4.5999999999999996</v>
      </c>
      <c r="E393" s="33">
        <v>4.5</v>
      </c>
      <c r="F393" s="33">
        <v>4.5999999999999996</v>
      </c>
      <c r="G393" s="33">
        <v>4.5999999999999996</v>
      </c>
      <c r="H393" s="33">
        <v>4.3</v>
      </c>
      <c r="I393" s="33">
        <v>4.4000000000000004</v>
      </c>
      <c r="J393" s="25">
        <f>SUM(D393:I393)-MAX(D393:I393)-MIN(D393:I393)</f>
        <v>18.099999999999998</v>
      </c>
      <c r="K393" s="14">
        <f>ROUND(J393/4,4)</f>
        <v>4.5250000000000004</v>
      </c>
      <c r="L393" s="14">
        <f>F12</f>
        <v>2</v>
      </c>
      <c r="M393" s="26">
        <f>K393*L393</f>
        <v>9.0500000000000007</v>
      </c>
    </row>
    <row r="395" spans="1:14">
      <c r="J395" s="40" t="s">
        <v>12</v>
      </c>
      <c r="K395" s="40"/>
      <c r="L395" s="12">
        <f>SUM(L390:L393)</f>
        <v>7.6</v>
      </c>
      <c r="M395" s="41">
        <f>SUM(M390:M393)</f>
        <v>31.172500000000003</v>
      </c>
    </row>
    <row r="396" spans="1:14">
      <c r="J396" s="40"/>
      <c r="K396" s="40"/>
      <c r="L396" s="40"/>
      <c r="M396" s="41">
        <f>M395/L395*10</f>
        <v>41.016447368421055</v>
      </c>
    </row>
    <row r="397" spans="1:14" ht="16.5" thickBot="1">
      <c r="E397" s="13" t="s">
        <v>7</v>
      </c>
    </row>
    <row r="398" spans="1:14" ht="16.5" thickBot="1">
      <c r="A398" s="15">
        <v>40</v>
      </c>
      <c r="B398" s="49" t="s">
        <v>72</v>
      </c>
      <c r="C398" s="17"/>
      <c r="D398" s="42">
        <v>1</v>
      </c>
      <c r="E398" s="40">
        <v>2</v>
      </c>
      <c r="F398" s="40">
        <v>3</v>
      </c>
      <c r="G398" s="40">
        <v>4</v>
      </c>
      <c r="H398" s="40">
        <v>5</v>
      </c>
      <c r="I398" s="40">
        <v>5</v>
      </c>
      <c r="J398" s="19" t="s">
        <v>8</v>
      </c>
      <c r="K398" s="40" t="s">
        <v>9</v>
      </c>
      <c r="L398" s="40" t="s">
        <v>10</v>
      </c>
      <c r="M398" s="43" t="s">
        <v>11</v>
      </c>
      <c r="N398" s="8">
        <v>39.237000000000002</v>
      </c>
    </row>
    <row r="399" spans="1:14">
      <c r="B399" s="21">
        <v>2002</v>
      </c>
      <c r="C399" s="22"/>
      <c r="D399" s="24">
        <v>3.6</v>
      </c>
      <c r="E399" s="24">
        <v>3.8</v>
      </c>
      <c r="F399" s="24">
        <v>3.8</v>
      </c>
      <c r="G399" s="24">
        <v>3.9</v>
      </c>
      <c r="H399" s="24">
        <v>3.8</v>
      </c>
      <c r="I399" s="24">
        <v>4</v>
      </c>
      <c r="J399" s="25">
        <f>SUM(D399:I399)-MAX(D399:I399)-MIN(D399:I399)</f>
        <v>15.299999999999999</v>
      </c>
      <c r="K399" s="14">
        <f>ROUND(J399/4,4)</f>
        <v>3.8250000000000002</v>
      </c>
      <c r="L399" s="14">
        <f>F9</f>
        <v>1.6</v>
      </c>
      <c r="M399" s="26">
        <f>K399*L399</f>
        <v>6.120000000000001</v>
      </c>
    </row>
    <row r="400" spans="1:14">
      <c r="B400" s="21" t="s">
        <v>61</v>
      </c>
      <c r="C400" s="22"/>
      <c r="D400" s="27">
        <v>4.7</v>
      </c>
      <c r="E400" s="27">
        <v>4.9000000000000004</v>
      </c>
      <c r="F400" s="27">
        <v>4.4000000000000004</v>
      </c>
      <c r="G400" s="27">
        <v>4.9000000000000004</v>
      </c>
      <c r="H400" s="27">
        <v>4.4000000000000004</v>
      </c>
      <c r="I400" s="27">
        <v>4.3</v>
      </c>
      <c r="J400" s="25">
        <f>SUM(D400:I400)-MAX(D400:I400)-MIN(D400:I400)</f>
        <v>18.400000000000002</v>
      </c>
      <c r="K400" s="14">
        <f>ROUND(J400/4,4)</f>
        <v>4.5999999999999996</v>
      </c>
      <c r="L400" s="12">
        <f>F10</f>
        <v>2.1</v>
      </c>
      <c r="M400" s="26">
        <f>K400*L400</f>
        <v>9.66</v>
      </c>
    </row>
    <row r="401" spans="1:14">
      <c r="B401" s="21"/>
      <c r="C401" s="22"/>
      <c r="D401" s="27">
        <v>2.7</v>
      </c>
      <c r="E401" s="28">
        <v>3</v>
      </c>
      <c r="F401" s="27">
        <v>3</v>
      </c>
      <c r="G401" s="27">
        <v>3.3</v>
      </c>
      <c r="H401" s="28">
        <v>3.4</v>
      </c>
      <c r="I401" s="28">
        <v>3.1</v>
      </c>
      <c r="J401" s="25">
        <f>SUM(D401:I401)-MAX(D401:I401)-MIN(D401:I401)</f>
        <v>12.399999999999999</v>
      </c>
      <c r="K401" s="14">
        <f>ROUND(J401/4,4)</f>
        <v>3.1</v>
      </c>
      <c r="L401" s="12">
        <f>F11</f>
        <v>1.9</v>
      </c>
      <c r="M401" s="26">
        <f>K401*L401</f>
        <v>5.89</v>
      </c>
    </row>
    <row r="402" spans="1:14" ht="16.5" thickBot="1">
      <c r="B402" s="29"/>
      <c r="C402" s="30"/>
      <c r="D402" s="33">
        <v>4.3</v>
      </c>
      <c r="E402" s="33">
        <v>4.4000000000000004</v>
      </c>
      <c r="F402" s="33">
        <v>4</v>
      </c>
      <c r="G402" s="33">
        <v>4</v>
      </c>
      <c r="H402">
        <v>3.9</v>
      </c>
      <c r="I402" s="33">
        <v>4</v>
      </c>
      <c r="J402" s="25">
        <f>SUM(D402:I402)-MAX(D402:I402)-MIN(D402:I402)</f>
        <v>16.299999999999997</v>
      </c>
      <c r="K402" s="14">
        <f>ROUND(J402/4,4)</f>
        <v>4.0750000000000002</v>
      </c>
      <c r="L402" s="12">
        <f>F12</f>
        <v>2</v>
      </c>
      <c r="M402" s="26">
        <f>K402*L402</f>
        <v>8.15</v>
      </c>
    </row>
    <row r="404" spans="1:14">
      <c r="J404" s="40" t="s">
        <v>12</v>
      </c>
      <c r="K404" s="40"/>
      <c r="L404" s="12">
        <f>SUM(L399:L402)</f>
        <v>7.6</v>
      </c>
      <c r="M404" s="41">
        <f>SUM(M399:M402)</f>
        <v>29.82</v>
      </c>
    </row>
    <row r="405" spans="1:14" ht="16.5" thickBot="1">
      <c r="J405" s="40"/>
      <c r="K405" s="40"/>
      <c r="L405" s="40"/>
      <c r="M405" s="41">
        <f>M404/L404*10</f>
        <v>39.236842105263165</v>
      </c>
    </row>
    <row r="406" spans="1:14" ht="16.5" thickBot="1">
      <c r="A406" s="15">
        <v>41</v>
      </c>
      <c r="B406" s="49" t="s">
        <v>73</v>
      </c>
      <c r="C406" s="17"/>
      <c r="D406" s="42">
        <v>1</v>
      </c>
      <c r="E406" s="40">
        <v>2</v>
      </c>
      <c r="F406" s="40">
        <v>3</v>
      </c>
      <c r="G406" s="40">
        <v>4</v>
      </c>
      <c r="H406" s="40">
        <v>5</v>
      </c>
      <c r="I406" s="40">
        <v>5</v>
      </c>
      <c r="J406" s="19" t="s">
        <v>8</v>
      </c>
      <c r="K406" s="40" t="s">
        <v>9</v>
      </c>
      <c r="L406" s="40" t="s">
        <v>10</v>
      </c>
      <c r="M406" s="43" t="s">
        <v>11</v>
      </c>
      <c r="N406" s="8">
        <v>67.206999999999994</v>
      </c>
    </row>
    <row r="407" spans="1:14">
      <c r="B407" s="21">
        <v>2002</v>
      </c>
      <c r="C407" s="22"/>
      <c r="D407" s="23">
        <v>6.8</v>
      </c>
      <c r="E407" s="24">
        <v>6.8</v>
      </c>
      <c r="F407" s="24">
        <v>6.9</v>
      </c>
      <c r="G407" s="24">
        <v>6.8</v>
      </c>
      <c r="H407" s="24">
        <v>6.6</v>
      </c>
      <c r="I407" s="24">
        <v>6.7</v>
      </c>
      <c r="J407" s="25">
        <f>SUM(D407:I407)-MAX(D407:I407)-MIN(D407:I407)</f>
        <v>27.1</v>
      </c>
      <c r="K407" s="14">
        <f>ROUND(J407/4,4)</f>
        <v>6.7750000000000004</v>
      </c>
      <c r="L407" s="14">
        <f>F9</f>
        <v>1.6</v>
      </c>
      <c r="M407" s="26">
        <f>K407*L407</f>
        <v>10.840000000000002</v>
      </c>
    </row>
    <row r="408" spans="1:14">
      <c r="B408" s="21" t="s">
        <v>74</v>
      </c>
      <c r="C408" s="22"/>
      <c r="D408" s="27">
        <v>6.9</v>
      </c>
      <c r="E408" s="27">
        <v>6.6</v>
      </c>
      <c r="F408" s="27">
        <v>6.6</v>
      </c>
      <c r="G408" s="24">
        <v>6.9</v>
      </c>
      <c r="H408" s="27">
        <v>6.8</v>
      </c>
      <c r="I408" s="27">
        <v>6.7</v>
      </c>
      <c r="J408" s="25">
        <f>SUM(D408:I408)-MAX(D408:I408)-MIN(D408:I408)</f>
        <v>27</v>
      </c>
      <c r="K408" s="14">
        <f>ROUND(J408/4,4)</f>
        <v>6.75</v>
      </c>
      <c r="L408" s="12">
        <f>F10</f>
        <v>2.1</v>
      </c>
      <c r="M408" s="26">
        <f>K408*L408</f>
        <v>14.175000000000001</v>
      </c>
    </row>
    <row r="409" spans="1:14">
      <c r="B409" s="21"/>
      <c r="C409" s="22"/>
      <c r="D409" s="27">
        <v>6.4</v>
      </c>
      <c r="E409" s="28">
        <v>6.9</v>
      </c>
      <c r="F409" s="28">
        <v>7</v>
      </c>
      <c r="G409" s="28">
        <v>6.9</v>
      </c>
      <c r="H409" s="28">
        <v>6.8</v>
      </c>
      <c r="I409" s="28">
        <v>6.9</v>
      </c>
      <c r="J409" s="25">
        <f>SUM(D409:I409)-MAX(D409:I409)-MIN(D409:I409)</f>
        <v>27.5</v>
      </c>
      <c r="K409" s="14">
        <f>ROUND(J409/4,4)</f>
        <v>6.875</v>
      </c>
      <c r="L409" s="12">
        <f>F11</f>
        <v>1.9</v>
      </c>
      <c r="M409" s="26">
        <f>K409*L409</f>
        <v>13.0625</v>
      </c>
    </row>
    <row r="410" spans="1:14" ht="16.5" thickBot="1">
      <c r="B410" s="29"/>
      <c r="C410" s="30"/>
      <c r="D410" s="33">
        <v>6.5</v>
      </c>
      <c r="E410" s="33">
        <v>6.5</v>
      </c>
      <c r="F410" s="33">
        <v>6.5</v>
      </c>
      <c r="G410" s="33">
        <v>6.5</v>
      </c>
      <c r="H410" s="27">
        <v>6.6</v>
      </c>
      <c r="I410" s="33">
        <v>6.3</v>
      </c>
      <c r="J410" s="25">
        <f>SUM(D410:I410)-MAX(D410:I410)-MIN(D410:I410)</f>
        <v>25.999999999999996</v>
      </c>
      <c r="K410" s="14">
        <f>ROUND(J410/4,4)</f>
        <v>6.5</v>
      </c>
      <c r="L410" s="12">
        <f>F12</f>
        <v>2</v>
      </c>
      <c r="M410" s="26">
        <f>K410*L410</f>
        <v>13</v>
      </c>
    </row>
    <row r="412" spans="1:14">
      <c r="J412" s="40" t="s">
        <v>12</v>
      </c>
      <c r="K412" s="40"/>
      <c r="L412" s="12">
        <f>SUM(L407:L410)</f>
        <v>7.6</v>
      </c>
      <c r="M412" s="41">
        <f>SUM(M407:M410)</f>
        <v>51.077500000000001</v>
      </c>
    </row>
    <row r="413" spans="1:14">
      <c r="J413" s="40"/>
      <c r="K413" s="40"/>
      <c r="L413" s="40"/>
      <c r="M413" s="41">
        <f>M412/L412*10</f>
        <v>67.207236842105274</v>
      </c>
    </row>
    <row r="414" spans="1:14" ht="16.5" thickBot="1">
      <c r="E414" s="13" t="s">
        <v>7</v>
      </c>
    </row>
    <row r="415" spans="1:14" ht="16.5" thickBot="1">
      <c r="A415" s="15">
        <v>42</v>
      </c>
      <c r="B415" s="49" t="s">
        <v>75</v>
      </c>
      <c r="C415" s="17"/>
      <c r="D415" s="42">
        <v>1</v>
      </c>
      <c r="E415" s="40">
        <v>2</v>
      </c>
      <c r="F415" s="40">
        <v>3</v>
      </c>
      <c r="G415" s="40">
        <v>4</v>
      </c>
      <c r="H415" s="40">
        <v>5</v>
      </c>
      <c r="I415" s="40">
        <v>5</v>
      </c>
      <c r="J415" s="19" t="s">
        <v>8</v>
      </c>
      <c r="K415" s="40" t="s">
        <v>9</v>
      </c>
      <c r="L415" s="40" t="s">
        <v>10</v>
      </c>
      <c r="M415" s="43" t="s">
        <v>11</v>
      </c>
      <c r="N415" s="8">
        <v>58.908000000000001</v>
      </c>
    </row>
    <row r="416" spans="1:14">
      <c r="B416" s="21">
        <v>2001</v>
      </c>
      <c r="C416" s="22"/>
      <c r="D416" s="23">
        <v>5.9</v>
      </c>
      <c r="E416" s="23">
        <v>5.8</v>
      </c>
      <c r="F416" s="24">
        <v>5.8</v>
      </c>
      <c r="G416" s="24">
        <v>5.5</v>
      </c>
      <c r="H416" s="24">
        <v>5.8</v>
      </c>
      <c r="I416" s="24">
        <v>5.4</v>
      </c>
      <c r="J416" s="25">
        <f>SUM(D416:I416)-MAX(D416:I416)-MIN(D416:I416)</f>
        <v>22.900000000000006</v>
      </c>
      <c r="K416" s="14">
        <f>ROUND(J416/4,4)</f>
        <v>5.7249999999999996</v>
      </c>
      <c r="L416" s="14">
        <f>F9</f>
        <v>1.6</v>
      </c>
      <c r="M416" s="26">
        <f>K416*L416</f>
        <v>9.16</v>
      </c>
    </row>
    <row r="417" spans="1:14">
      <c r="B417" s="21" t="s">
        <v>70</v>
      </c>
      <c r="C417" s="22"/>
      <c r="D417" s="23">
        <v>5.3</v>
      </c>
      <c r="E417" s="23">
        <v>5.4</v>
      </c>
      <c r="F417" s="24">
        <v>5.4</v>
      </c>
      <c r="G417" s="24">
        <v>5.5</v>
      </c>
      <c r="H417" s="24">
        <v>6.4</v>
      </c>
      <c r="I417" s="24">
        <v>6</v>
      </c>
      <c r="J417" s="25">
        <f>SUM(D417:I417)-MAX(D417:I417)-MIN(D417:I417)</f>
        <v>22.3</v>
      </c>
      <c r="K417" s="14">
        <f>ROUND(J417/4,4)</f>
        <v>5.5750000000000002</v>
      </c>
      <c r="L417" s="12">
        <f>F10</f>
        <v>2.1</v>
      </c>
      <c r="M417" s="26">
        <f>K417*L417</f>
        <v>11.707500000000001</v>
      </c>
    </row>
    <row r="418" spans="1:14">
      <c r="B418" s="21"/>
      <c r="C418" s="22"/>
      <c r="D418" s="27">
        <v>6.5</v>
      </c>
      <c r="E418" s="28">
        <v>6.7</v>
      </c>
      <c r="F418" s="28">
        <v>6.5</v>
      </c>
      <c r="G418" s="28">
        <v>6.4</v>
      </c>
      <c r="H418" s="28">
        <v>6.4</v>
      </c>
      <c r="I418" s="28">
        <v>6.5</v>
      </c>
      <c r="J418" s="25">
        <f>SUM(D418:I418)-MAX(D418:I418)-MIN(D418:I418)</f>
        <v>25.9</v>
      </c>
      <c r="K418" s="14">
        <f>ROUND(J418/4,4)</f>
        <v>6.4749999999999996</v>
      </c>
      <c r="L418" s="12">
        <f>F11</f>
        <v>1.9</v>
      </c>
      <c r="M418" s="26">
        <f>K418*L418</f>
        <v>12.302499999999998</v>
      </c>
    </row>
    <row r="419" spans="1:14" ht="16.5" thickBot="1">
      <c r="B419" s="29"/>
      <c r="C419" s="30"/>
      <c r="D419" s="33">
        <v>6</v>
      </c>
      <c r="E419" s="28">
        <v>5.4</v>
      </c>
      <c r="F419" s="33">
        <v>5.2</v>
      </c>
      <c r="G419" s="33">
        <v>5.8</v>
      </c>
      <c r="H419" s="33">
        <v>6.3</v>
      </c>
      <c r="I419" s="33">
        <v>6</v>
      </c>
      <c r="J419" s="25">
        <f>SUM(D419:I419)-MAX(D419:I419)-MIN(D419:I419)</f>
        <v>23.200000000000003</v>
      </c>
      <c r="K419" s="14">
        <f>ROUND(J419/4,4)</f>
        <v>5.8</v>
      </c>
      <c r="L419" s="12">
        <f>F12</f>
        <v>2</v>
      </c>
      <c r="M419" s="26">
        <f>K419*L419</f>
        <v>11.6</v>
      </c>
    </row>
    <row r="421" spans="1:14">
      <c r="J421" s="40" t="s">
        <v>12</v>
      </c>
      <c r="K421" s="40"/>
      <c r="L421" s="12">
        <f>SUM(L416:L419)</f>
        <v>7.6</v>
      </c>
      <c r="M421" s="41">
        <f>SUM(M416:M419)</f>
        <v>44.77</v>
      </c>
    </row>
    <row r="422" spans="1:14" ht="16.5" thickBot="1">
      <c r="J422" s="40"/>
      <c r="K422" s="40"/>
      <c r="L422" s="40"/>
      <c r="M422" s="41">
        <f>M421/L421*10</f>
        <v>58.90789473684211</v>
      </c>
    </row>
    <row r="423" spans="1:14" ht="16.5" thickBot="1">
      <c r="B423" s="49" t="s">
        <v>76</v>
      </c>
      <c r="C423" s="17"/>
      <c r="D423" s="42">
        <v>1</v>
      </c>
      <c r="E423" s="40">
        <v>2</v>
      </c>
      <c r="F423" s="40">
        <v>3</v>
      </c>
      <c r="G423" s="40">
        <v>4</v>
      </c>
      <c r="H423" s="40">
        <v>5</v>
      </c>
      <c r="I423" s="40">
        <v>5</v>
      </c>
      <c r="J423" s="19" t="s">
        <v>8</v>
      </c>
      <c r="K423" s="40" t="s">
        <v>9</v>
      </c>
      <c r="L423" s="40" t="s">
        <v>10</v>
      </c>
      <c r="M423" s="43" t="s">
        <v>11</v>
      </c>
      <c r="N423" s="8">
        <v>39.497</v>
      </c>
    </row>
    <row r="424" spans="1:14">
      <c r="A424" s="15">
        <v>43</v>
      </c>
      <c r="B424" s="21">
        <v>2003</v>
      </c>
      <c r="C424" s="22"/>
      <c r="D424" s="23">
        <v>3.7</v>
      </c>
      <c r="E424" s="24">
        <v>3.7</v>
      </c>
      <c r="F424" s="24">
        <v>3.8</v>
      </c>
      <c r="G424" s="24">
        <v>3.7</v>
      </c>
      <c r="H424" s="24">
        <v>3.8</v>
      </c>
      <c r="I424" s="24">
        <v>3.8</v>
      </c>
      <c r="J424" s="25">
        <f>SUM(D424:I424)-MAX(D424:I424)-MIN(D424:I424)</f>
        <v>15</v>
      </c>
      <c r="K424" s="14">
        <f>ROUND(J424/4,4)</f>
        <v>3.75</v>
      </c>
      <c r="L424" s="14">
        <f>F9</f>
        <v>1.6</v>
      </c>
      <c r="M424" s="26">
        <f>K424*L424</f>
        <v>6</v>
      </c>
    </row>
    <row r="425" spans="1:14">
      <c r="B425" s="21" t="s">
        <v>70</v>
      </c>
      <c r="C425" s="22"/>
      <c r="D425" s="27">
        <v>4.5</v>
      </c>
      <c r="E425" s="27">
        <v>4.7</v>
      </c>
      <c r="F425" s="27">
        <v>4.8</v>
      </c>
      <c r="G425" s="24">
        <v>4.5999999999999996</v>
      </c>
      <c r="H425" s="27">
        <v>4.9000000000000004</v>
      </c>
      <c r="I425" s="27">
        <v>4.5999999999999996</v>
      </c>
      <c r="J425" s="25">
        <f>SUM(D425:I425)-MAX(D425:I425)-MIN(D425:I425)</f>
        <v>18.700000000000003</v>
      </c>
      <c r="K425" s="14">
        <f>ROUND(J425/4,4)</f>
        <v>4.6749999999999998</v>
      </c>
      <c r="L425" s="12">
        <f>F10</f>
        <v>2.1</v>
      </c>
      <c r="M425" s="26">
        <f>K425*L425</f>
        <v>9.8175000000000008</v>
      </c>
    </row>
    <row r="426" spans="1:14">
      <c r="B426" s="21"/>
      <c r="C426" s="22"/>
      <c r="D426" s="27">
        <v>3</v>
      </c>
      <c r="E426" s="28">
        <v>2.9</v>
      </c>
      <c r="F426" s="28">
        <v>3.5</v>
      </c>
      <c r="G426" s="28">
        <v>2.9</v>
      </c>
      <c r="H426" s="28">
        <v>3.2</v>
      </c>
      <c r="I426" s="27">
        <v>2.8</v>
      </c>
      <c r="J426" s="25">
        <f>SUM(D426:I426)-MAX(D426:I426)-MIN(D426:I426)</f>
        <v>12</v>
      </c>
      <c r="K426" s="14">
        <f>ROUND(J426/4,4)</f>
        <v>3</v>
      </c>
      <c r="L426" s="12">
        <f>F11</f>
        <v>1.9</v>
      </c>
      <c r="M426" s="26">
        <f>K426*L426</f>
        <v>5.6999999999999993</v>
      </c>
    </row>
    <row r="427" spans="1:14" ht="16.5" thickBot="1">
      <c r="B427" s="29"/>
      <c r="C427" s="30"/>
      <c r="D427" s="33">
        <v>4.2</v>
      </c>
      <c r="E427" s="33">
        <v>4.3</v>
      </c>
      <c r="F427" s="33">
        <v>4</v>
      </c>
      <c r="G427" s="27">
        <v>4.5</v>
      </c>
      <c r="H427" s="33">
        <v>4.8</v>
      </c>
      <c r="I427" s="33">
        <v>4</v>
      </c>
      <c r="J427" s="25">
        <f>SUM(D427:I427)-MAX(D427:I427)-MIN(D427:I427)</f>
        <v>17</v>
      </c>
      <c r="K427" s="14">
        <f>ROUND(J427/4,4)</f>
        <v>4.25</v>
      </c>
      <c r="L427" s="12">
        <f>F12</f>
        <v>2</v>
      </c>
      <c r="M427" s="26">
        <f>K427*L427</f>
        <v>8.5</v>
      </c>
    </row>
    <row r="429" spans="1:14">
      <c r="J429" s="40" t="s">
        <v>12</v>
      </c>
      <c r="K429" s="40"/>
      <c r="L429" s="12">
        <f>SUM(L424:L427)</f>
        <v>7.6</v>
      </c>
      <c r="M429" s="41">
        <f>SUM(M424:M427)</f>
        <v>30.017499999999998</v>
      </c>
    </row>
    <row r="430" spans="1:14">
      <c r="J430" s="40"/>
      <c r="K430" s="40"/>
      <c r="L430" s="40"/>
      <c r="M430" s="41">
        <f>M429/L429*10</f>
        <v>39.496710526315788</v>
      </c>
    </row>
    <row r="431" spans="1:14" ht="16.5" thickBot="1">
      <c r="E431" s="13" t="s">
        <v>7</v>
      </c>
    </row>
    <row r="432" spans="1:14" ht="16.5" thickBot="1">
      <c r="B432" s="49" t="s">
        <v>77</v>
      </c>
      <c r="C432" s="17"/>
      <c r="D432" s="42">
        <v>1</v>
      </c>
      <c r="E432" s="40">
        <v>2</v>
      </c>
      <c r="F432" s="40">
        <v>3</v>
      </c>
      <c r="G432" s="40">
        <v>4</v>
      </c>
      <c r="H432" s="40">
        <v>5</v>
      </c>
      <c r="I432" s="40">
        <v>5</v>
      </c>
      <c r="J432" s="19" t="s">
        <v>8</v>
      </c>
      <c r="K432" s="40" t="s">
        <v>9</v>
      </c>
      <c r="L432" s="40" t="s">
        <v>10</v>
      </c>
      <c r="M432" s="43" t="s">
        <v>11</v>
      </c>
      <c r="N432" s="8">
        <v>39.088999999999999</v>
      </c>
    </row>
    <row r="433" spans="1:14">
      <c r="A433" s="15">
        <v>44</v>
      </c>
      <c r="B433" s="21">
        <v>2004</v>
      </c>
      <c r="C433" s="22"/>
      <c r="D433" s="23">
        <v>3.4</v>
      </c>
      <c r="E433" s="24">
        <v>3.7</v>
      </c>
      <c r="F433" s="24">
        <v>4.5</v>
      </c>
      <c r="G433" s="24">
        <v>3.8</v>
      </c>
      <c r="H433" s="24">
        <v>3.9</v>
      </c>
      <c r="I433" s="24">
        <v>4</v>
      </c>
      <c r="J433" s="25">
        <f>SUM(D433:I433)-MAX(D433:I433)-MIN(D433:I433)</f>
        <v>15.399999999999997</v>
      </c>
      <c r="K433" s="14">
        <f>ROUND(J433/4,4)</f>
        <v>3.85</v>
      </c>
      <c r="L433" s="14">
        <f>F9</f>
        <v>1.6</v>
      </c>
      <c r="M433" s="26">
        <f>K433*L433</f>
        <v>6.16</v>
      </c>
    </row>
    <row r="434" spans="1:14" ht="16.5" thickBot="1">
      <c r="B434" s="21" t="s">
        <v>59</v>
      </c>
      <c r="C434" s="22"/>
      <c r="D434" s="23">
        <v>5</v>
      </c>
      <c r="E434" s="27">
        <v>4.8</v>
      </c>
      <c r="F434" s="27">
        <v>5</v>
      </c>
      <c r="G434" s="24">
        <v>4.9000000000000004</v>
      </c>
      <c r="H434" s="27">
        <v>4</v>
      </c>
      <c r="I434" s="33">
        <v>4.8</v>
      </c>
      <c r="J434" s="25">
        <f>SUM(D434:I434)-MAX(D434:I434)-MIN(D434:I434)</f>
        <v>19.500000000000004</v>
      </c>
      <c r="K434" s="14">
        <f>ROUND(J434/4,4)</f>
        <v>4.875</v>
      </c>
      <c r="L434" s="12">
        <f>F10</f>
        <v>2.1</v>
      </c>
      <c r="M434" s="26">
        <f>K434*L434</f>
        <v>10.237500000000001</v>
      </c>
    </row>
    <row r="435" spans="1:14" ht="16.5" thickBot="1">
      <c r="B435" s="21"/>
      <c r="C435" s="22"/>
      <c r="D435" s="27">
        <v>3</v>
      </c>
      <c r="E435" s="27">
        <v>2.5</v>
      </c>
      <c r="F435" s="28">
        <v>3.2</v>
      </c>
      <c r="G435" s="28">
        <v>2.9</v>
      </c>
      <c r="H435" s="28">
        <v>3.2</v>
      </c>
      <c r="I435" s="33">
        <v>2.5</v>
      </c>
      <c r="J435" s="25">
        <v>11.6</v>
      </c>
      <c r="K435" s="14">
        <f>ROUND(J435/4,4)</f>
        <v>2.9</v>
      </c>
      <c r="L435" s="12">
        <f>F11</f>
        <v>1.9</v>
      </c>
      <c r="M435" s="26">
        <f>K435*L435</f>
        <v>5.51</v>
      </c>
    </row>
    <row r="436" spans="1:14" ht="16.5" thickBot="1">
      <c r="B436" s="29"/>
      <c r="C436" s="30"/>
      <c r="D436" s="33">
        <v>3.9</v>
      </c>
      <c r="E436" s="33">
        <v>3.9</v>
      </c>
      <c r="F436">
        <v>3.8</v>
      </c>
      <c r="G436" s="33">
        <v>4.0999999999999996</v>
      </c>
      <c r="H436" s="33">
        <v>3.9</v>
      </c>
      <c r="I436" s="33">
        <v>3.9</v>
      </c>
      <c r="J436" s="25">
        <f>SUM(D436:I436)-MAX(D436:I436)-MIN(D436:I436)</f>
        <v>15.599999999999998</v>
      </c>
      <c r="K436" s="14">
        <f>ROUND(J436/4,4)</f>
        <v>3.9</v>
      </c>
      <c r="L436" s="12">
        <f>F12</f>
        <v>2</v>
      </c>
      <c r="M436" s="26">
        <f>K436*L436</f>
        <v>7.8</v>
      </c>
    </row>
    <row r="438" spans="1:14">
      <c r="J438" s="40" t="s">
        <v>12</v>
      </c>
      <c r="K438" s="40"/>
      <c r="L438" s="12">
        <f>SUM(L433:L436)</f>
        <v>7.6</v>
      </c>
      <c r="M438" s="41">
        <f>SUM(M433:M436)</f>
        <v>29.7075</v>
      </c>
    </row>
    <row r="439" spans="1:14">
      <c r="J439" s="40"/>
      <c r="K439" s="40"/>
      <c r="L439" s="40"/>
      <c r="M439" s="41">
        <f>M438/L438*10</f>
        <v>39.088815789473685</v>
      </c>
    </row>
    <row r="440" spans="1:14" ht="16.5" thickBot="1">
      <c r="E440" s="13" t="s">
        <v>7</v>
      </c>
    </row>
    <row r="441" spans="1:14" ht="16.5" thickBot="1">
      <c r="A441" s="15">
        <v>45</v>
      </c>
      <c r="B441" s="49" t="s">
        <v>78</v>
      </c>
      <c r="C441" s="17"/>
      <c r="D441" s="42">
        <v>1</v>
      </c>
      <c r="E441" s="40">
        <v>2</v>
      </c>
      <c r="F441" s="40">
        <v>3</v>
      </c>
      <c r="G441" s="40">
        <v>4</v>
      </c>
      <c r="H441" s="40">
        <v>5</v>
      </c>
      <c r="I441" s="40">
        <v>5</v>
      </c>
      <c r="J441" s="19" t="s">
        <v>8</v>
      </c>
      <c r="K441" s="40" t="s">
        <v>9</v>
      </c>
      <c r="L441" s="40" t="s">
        <v>10</v>
      </c>
      <c r="M441" s="43" t="s">
        <v>11</v>
      </c>
      <c r="N441" s="8">
        <v>59.137999999999998</v>
      </c>
    </row>
    <row r="442" spans="1:14">
      <c r="B442" s="21">
        <v>2002</v>
      </c>
      <c r="C442" s="22"/>
      <c r="D442" s="23">
        <v>5.8</v>
      </c>
      <c r="E442" s="23">
        <v>5.7</v>
      </c>
      <c r="F442" s="23">
        <v>6</v>
      </c>
      <c r="G442" s="24">
        <v>5.9</v>
      </c>
      <c r="H442" s="24">
        <v>5.7</v>
      </c>
      <c r="I442" s="24">
        <v>5.3</v>
      </c>
      <c r="J442" s="25">
        <f>SUM(D442:I442)-MAX(D442:I442)-MIN(D442:I442)</f>
        <v>23.099999999999998</v>
      </c>
      <c r="K442" s="14">
        <f>ROUND(J442/4,4)</f>
        <v>5.7750000000000004</v>
      </c>
      <c r="L442" s="14">
        <f>F9</f>
        <v>1.6</v>
      </c>
      <c r="M442" s="26">
        <f>K442*L442</f>
        <v>9.24</v>
      </c>
    </row>
    <row r="443" spans="1:14">
      <c r="B443" s="21" t="s">
        <v>74</v>
      </c>
      <c r="C443" s="22"/>
      <c r="D443" s="27">
        <v>6</v>
      </c>
      <c r="E443" s="27">
        <v>6</v>
      </c>
      <c r="F443" s="27">
        <v>5.9</v>
      </c>
      <c r="G443" s="24">
        <v>6.4</v>
      </c>
      <c r="H443" s="27">
        <v>5.7</v>
      </c>
      <c r="I443" s="27">
        <v>5.9</v>
      </c>
      <c r="J443" s="25">
        <f>SUM(D443:I443)-MAX(D443:I443)-MIN(D443:I443)</f>
        <v>23.8</v>
      </c>
      <c r="K443" s="14">
        <f>ROUND(J443/4,4)</f>
        <v>5.95</v>
      </c>
      <c r="L443" s="12">
        <f>F10</f>
        <v>2.1</v>
      </c>
      <c r="M443" s="26">
        <f>K443*L443</f>
        <v>12.495000000000001</v>
      </c>
    </row>
    <row r="444" spans="1:14">
      <c r="B444" s="21"/>
      <c r="C444" s="22"/>
      <c r="D444" s="27">
        <v>6</v>
      </c>
      <c r="E444" s="27">
        <v>5.9</v>
      </c>
      <c r="F444" s="27">
        <v>6</v>
      </c>
      <c r="G444" s="24">
        <v>5.9</v>
      </c>
      <c r="H444" s="28">
        <v>5.8</v>
      </c>
      <c r="I444" s="28">
        <v>5.8</v>
      </c>
      <c r="J444" s="25">
        <f>SUM(D444:I444)-MAX(D444:I444)-MIN(D444:I444)</f>
        <v>23.599999999999998</v>
      </c>
      <c r="K444" s="14">
        <f>ROUND(J444/4,4)</f>
        <v>5.9</v>
      </c>
      <c r="L444" s="12">
        <f>F11</f>
        <v>1.9</v>
      </c>
      <c r="M444" s="26">
        <f>K444*L444</f>
        <v>11.21</v>
      </c>
    </row>
    <row r="445" spans="1:14" ht="16.5" thickBot="1">
      <c r="B445" s="29"/>
      <c r="C445" s="30"/>
      <c r="D445" s="33">
        <v>6.3</v>
      </c>
      <c r="E445" s="33">
        <v>6.3</v>
      </c>
      <c r="F445" s="33">
        <v>5.7</v>
      </c>
      <c r="G445" s="33">
        <v>6</v>
      </c>
      <c r="H445">
        <v>5.6</v>
      </c>
      <c r="I445" s="33">
        <v>6</v>
      </c>
      <c r="J445" s="25">
        <f>SUM(D445:I445)-MAX(D445:I445)-MIN(D445:I445)</f>
        <v>24</v>
      </c>
      <c r="K445" s="14">
        <f>ROUND(J445/4,4)</f>
        <v>6</v>
      </c>
      <c r="L445" s="12">
        <f>F12</f>
        <v>2</v>
      </c>
      <c r="M445" s="26">
        <f>K445*L445</f>
        <v>12</v>
      </c>
    </row>
    <row r="447" spans="1:14">
      <c r="J447" s="40" t="s">
        <v>12</v>
      </c>
      <c r="K447" s="40"/>
      <c r="L447" s="12">
        <f>SUM(L442:L445)</f>
        <v>7.6</v>
      </c>
      <c r="M447" s="41">
        <f>SUM(M442:M445)</f>
        <v>44.945</v>
      </c>
    </row>
    <row r="448" spans="1:14">
      <c r="J448" s="40"/>
      <c r="K448" s="40"/>
      <c r="L448" s="40"/>
      <c r="M448" s="41">
        <f>M447/L447*10</f>
        <v>59.138157894736842</v>
      </c>
    </row>
    <row r="449" spans="1:14" ht="16.5" thickBot="1">
      <c r="E449" s="13" t="s">
        <v>7</v>
      </c>
    </row>
    <row r="450" spans="1:14" ht="16.5" thickBot="1">
      <c r="B450" s="49" t="s">
        <v>79</v>
      </c>
      <c r="C450" s="17"/>
      <c r="D450" s="42">
        <v>1</v>
      </c>
      <c r="E450" s="40">
        <v>2</v>
      </c>
      <c r="F450" s="40">
        <v>3</v>
      </c>
      <c r="G450" s="40">
        <v>4</v>
      </c>
      <c r="H450" s="40">
        <v>5</v>
      </c>
      <c r="I450" s="40">
        <v>5</v>
      </c>
      <c r="J450" s="19" t="s">
        <v>8</v>
      </c>
      <c r="K450" s="40" t="s">
        <v>9</v>
      </c>
      <c r="L450" s="40" t="s">
        <v>10</v>
      </c>
      <c r="M450" s="43" t="s">
        <v>11</v>
      </c>
      <c r="N450" s="8">
        <v>43.944000000000003</v>
      </c>
    </row>
    <row r="451" spans="1:14">
      <c r="A451" s="15">
        <f>A441+1</f>
        <v>46</v>
      </c>
      <c r="B451" s="21">
        <v>2004</v>
      </c>
      <c r="C451" s="22"/>
      <c r="D451" s="23">
        <v>3.7</v>
      </c>
      <c r="E451" s="24">
        <v>4</v>
      </c>
      <c r="F451" s="24">
        <v>4</v>
      </c>
      <c r="G451" s="24">
        <v>4</v>
      </c>
      <c r="H451" s="24">
        <v>4</v>
      </c>
      <c r="I451" s="24">
        <v>4.2</v>
      </c>
      <c r="J451" s="25">
        <f>SUM(D451:I451)-MAX(D451:I451)-MIN(D451:I451)</f>
        <v>16</v>
      </c>
      <c r="K451" s="14">
        <f>ROUND(J451/4,4)</f>
        <v>4</v>
      </c>
      <c r="L451" s="14">
        <f>F9</f>
        <v>1.6</v>
      </c>
      <c r="M451" s="26">
        <f>K451*L451</f>
        <v>6.4</v>
      </c>
    </row>
    <row r="452" spans="1:14">
      <c r="B452" s="21" t="s">
        <v>63</v>
      </c>
      <c r="C452" s="22"/>
      <c r="D452" s="27">
        <v>5.4</v>
      </c>
      <c r="E452" s="27">
        <v>5</v>
      </c>
      <c r="F452" s="27">
        <v>5</v>
      </c>
      <c r="G452" s="24">
        <v>5.2</v>
      </c>
      <c r="H452" s="27">
        <v>5</v>
      </c>
      <c r="I452" s="27">
        <v>5.3</v>
      </c>
      <c r="J452" s="25">
        <f>SUM(D452:I452)-MAX(D452:I452)-MIN(D452:I452)</f>
        <v>20.5</v>
      </c>
      <c r="K452" s="14">
        <f>ROUND(J452/4,4)</f>
        <v>5.125</v>
      </c>
      <c r="L452" s="12">
        <f>F10</f>
        <v>2.1</v>
      </c>
      <c r="M452" s="26">
        <f>K452*L452</f>
        <v>10.762500000000001</v>
      </c>
    </row>
    <row r="453" spans="1:14">
      <c r="B453" s="21"/>
      <c r="C453" s="22"/>
      <c r="D453" s="27">
        <v>3.2</v>
      </c>
      <c r="E453" s="28">
        <v>3</v>
      </c>
      <c r="F453" s="28">
        <v>3.2</v>
      </c>
      <c r="G453" s="28">
        <v>3</v>
      </c>
      <c r="H453" s="28">
        <v>3.5</v>
      </c>
      <c r="I453" s="28">
        <v>3.2</v>
      </c>
      <c r="J453" s="25">
        <f>SUM(D453:I453)-MAX(D453:I453)-MIN(D453:I453)</f>
        <v>12.600000000000001</v>
      </c>
      <c r="K453" s="14">
        <f>ROUND(J453/4,4)</f>
        <v>3.15</v>
      </c>
      <c r="L453" s="12">
        <f>F11</f>
        <v>1.9</v>
      </c>
      <c r="M453" s="26">
        <f>K453*L453</f>
        <v>5.9849999999999994</v>
      </c>
    </row>
    <row r="454" spans="1:14" ht="16.5" thickBot="1">
      <c r="B454" s="29"/>
      <c r="C454" s="30"/>
      <c r="D454" s="33">
        <v>5.6</v>
      </c>
      <c r="E454" s="33">
        <v>5.5</v>
      </c>
      <c r="F454" s="33">
        <v>4.7</v>
      </c>
      <c r="G454" s="33">
        <v>4.9000000000000004</v>
      </c>
      <c r="H454" s="28">
        <v>5.0999999999999996</v>
      </c>
      <c r="I454" s="28">
        <v>5</v>
      </c>
      <c r="J454" s="25">
        <f>SUM(D454:I454)-MAX(D454:I454)-MIN(D454:I454)</f>
        <v>20.500000000000004</v>
      </c>
      <c r="K454" s="14">
        <f>ROUND(J454/4,4)</f>
        <v>5.125</v>
      </c>
      <c r="L454" s="12">
        <f>F12</f>
        <v>2</v>
      </c>
      <c r="M454" s="26">
        <f>K454*L454</f>
        <v>10.25</v>
      </c>
    </row>
    <row r="456" spans="1:14">
      <c r="J456" s="40" t="s">
        <v>12</v>
      </c>
      <c r="K456" s="40"/>
      <c r="L456" s="12">
        <f>SUM(L451:L454)</f>
        <v>7.6</v>
      </c>
      <c r="M456" s="41">
        <f>SUM(M451:M454)</f>
        <v>33.397500000000001</v>
      </c>
    </row>
    <row r="457" spans="1:14">
      <c r="J457" s="40"/>
      <c r="K457" s="40"/>
      <c r="L457" s="40"/>
      <c r="M457" s="41">
        <f>M456/L456*10</f>
        <v>43.944078947368425</v>
      </c>
    </row>
    <row r="458" spans="1:14" ht="16.5" thickBot="1">
      <c r="E458" s="13" t="s">
        <v>7</v>
      </c>
    </row>
    <row r="459" spans="1:14" ht="16.5" thickBot="1">
      <c r="B459" s="49" t="s">
        <v>80</v>
      </c>
      <c r="C459" s="17"/>
      <c r="D459" s="42">
        <v>1</v>
      </c>
      <c r="E459" s="40">
        <v>2</v>
      </c>
      <c r="F459" s="40">
        <v>3</v>
      </c>
      <c r="G459" s="40">
        <v>4</v>
      </c>
      <c r="H459" s="40">
        <v>5</v>
      </c>
      <c r="I459" s="40">
        <v>5</v>
      </c>
      <c r="J459" s="19" t="s">
        <v>8</v>
      </c>
      <c r="K459" s="40" t="s">
        <v>9</v>
      </c>
      <c r="L459" s="40" t="s">
        <v>10</v>
      </c>
      <c r="M459" s="43" t="s">
        <v>11</v>
      </c>
      <c r="N459" s="8">
        <v>49.094999999999999</v>
      </c>
    </row>
    <row r="460" spans="1:14">
      <c r="A460" s="15">
        <v>47</v>
      </c>
      <c r="B460" s="21">
        <v>2003</v>
      </c>
      <c r="C460" s="22"/>
      <c r="D460" s="23">
        <v>5.5</v>
      </c>
      <c r="E460" s="24">
        <v>5.3</v>
      </c>
      <c r="F460" s="24">
        <v>5</v>
      </c>
      <c r="G460" s="24">
        <v>5</v>
      </c>
      <c r="H460" s="24">
        <v>5.2</v>
      </c>
      <c r="I460" s="24">
        <v>4.7</v>
      </c>
      <c r="J460" s="25">
        <f>SUM(D460:I460)-MAX(D460:I460)-MIN(D460:I460)</f>
        <v>20.5</v>
      </c>
      <c r="K460" s="14">
        <f>ROUND(J460/4,4)</f>
        <v>5.125</v>
      </c>
      <c r="L460" s="14">
        <f>F9</f>
        <v>1.6</v>
      </c>
      <c r="M460" s="26">
        <f>K460*L460</f>
        <v>8.2000000000000011</v>
      </c>
    </row>
    <row r="461" spans="1:14">
      <c r="B461" s="21" t="s">
        <v>70</v>
      </c>
      <c r="C461" s="22"/>
      <c r="D461" s="27">
        <v>5.6</v>
      </c>
      <c r="E461" s="27">
        <v>5.5</v>
      </c>
      <c r="F461" s="27">
        <v>5.4</v>
      </c>
      <c r="G461" s="24">
        <v>5.5</v>
      </c>
      <c r="H461" s="27">
        <v>5.6</v>
      </c>
      <c r="I461" s="27">
        <v>5.2</v>
      </c>
      <c r="J461" s="25">
        <f>SUM(D461:I461)-MAX(D461:I461)-MIN(D461:I461)</f>
        <v>22.000000000000004</v>
      </c>
      <c r="K461" s="14">
        <f>ROUND(J461/4,4)</f>
        <v>5.5</v>
      </c>
      <c r="L461" s="12">
        <f>F10</f>
        <v>2.1</v>
      </c>
      <c r="M461" s="26">
        <f>K461*L461</f>
        <v>11.55</v>
      </c>
    </row>
    <row r="462" spans="1:14">
      <c r="B462" s="21"/>
      <c r="C462" s="22"/>
      <c r="D462" s="27">
        <v>4.2</v>
      </c>
      <c r="E462" s="24">
        <v>3</v>
      </c>
      <c r="F462" s="28">
        <v>4</v>
      </c>
      <c r="G462" s="24">
        <v>3.9</v>
      </c>
      <c r="H462" s="27">
        <v>3.9</v>
      </c>
      <c r="I462" s="28">
        <v>3.7</v>
      </c>
      <c r="J462" s="25">
        <f>SUM(D462:I462)-MAX(D462:I462)-MIN(D462:I462)</f>
        <v>15.5</v>
      </c>
      <c r="K462" s="14">
        <f>ROUND(J462/4,4)</f>
        <v>3.875</v>
      </c>
      <c r="L462" s="12">
        <f>F11</f>
        <v>1.9</v>
      </c>
      <c r="M462" s="26">
        <f>K462*L462</f>
        <v>7.3624999999999998</v>
      </c>
    </row>
    <row r="463" spans="1:14" ht="16.5" thickBot="1">
      <c r="B463" s="29"/>
      <c r="C463" s="30"/>
      <c r="D463" s="33">
        <v>5.3</v>
      </c>
      <c r="E463" s="28">
        <v>5.2</v>
      </c>
      <c r="F463" s="33">
        <v>4.9000000000000004</v>
      </c>
      <c r="G463" s="33">
        <v>5</v>
      </c>
      <c r="H463" s="33">
        <v>5.3</v>
      </c>
      <c r="I463" s="28">
        <v>4.5999999999999996</v>
      </c>
      <c r="J463" s="25">
        <f>SUM(D463:I463)-MAX(D463:I463)-MIN(D463:I463)</f>
        <v>20.399999999999999</v>
      </c>
      <c r="K463" s="14">
        <f>ROUND(J463/4,4)</f>
        <v>5.0999999999999996</v>
      </c>
      <c r="L463" s="12">
        <f>F12</f>
        <v>2</v>
      </c>
      <c r="M463" s="26">
        <f>K463*L463</f>
        <v>10.199999999999999</v>
      </c>
    </row>
    <row r="465" spans="1:14">
      <c r="J465" s="40" t="s">
        <v>12</v>
      </c>
      <c r="K465" s="40"/>
      <c r="L465" s="12">
        <f>SUM(L460:L463)</f>
        <v>7.6</v>
      </c>
      <c r="M465" s="41">
        <f>SUM(M460:M463)</f>
        <v>37.3125</v>
      </c>
    </row>
    <row r="466" spans="1:14">
      <c r="J466" s="40"/>
      <c r="K466" s="40"/>
      <c r="L466" s="40"/>
      <c r="M466" s="41">
        <f>M465/L465*10</f>
        <v>49.09539473684211</v>
      </c>
    </row>
    <row r="467" spans="1:14" ht="16.5" thickBot="1">
      <c r="E467" s="13" t="s">
        <v>7</v>
      </c>
    </row>
    <row r="468" spans="1:14" ht="16.5" thickBot="1">
      <c r="B468" s="16" t="s">
        <v>81</v>
      </c>
      <c r="C468" s="17"/>
      <c r="D468" s="42">
        <v>1</v>
      </c>
      <c r="E468" s="40">
        <v>4</v>
      </c>
      <c r="F468" s="40">
        <v>3</v>
      </c>
      <c r="G468" s="40">
        <v>4</v>
      </c>
      <c r="H468" s="40">
        <v>5</v>
      </c>
      <c r="I468" s="40">
        <v>5</v>
      </c>
      <c r="J468" s="19" t="s">
        <v>8</v>
      </c>
      <c r="K468" s="40" t="s">
        <v>9</v>
      </c>
      <c r="L468" s="40" t="s">
        <v>10</v>
      </c>
      <c r="M468" s="43" t="s">
        <v>11</v>
      </c>
      <c r="N468" s="8">
        <v>53.908000000000001</v>
      </c>
    </row>
    <row r="469" spans="1:14">
      <c r="B469" s="21">
        <v>2003</v>
      </c>
      <c r="C469" s="22"/>
      <c r="D469" s="23">
        <v>5</v>
      </c>
      <c r="E469" s="24">
        <v>5.3</v>
      </c>
      <c r="F469" s="24">
        <v>5.3</v>
      </c>
      <c r="G469" s="24">
        <v>5.3</v>
      </c>
      <c r="H469" s="24">
        <v>5.0999999999999996</v>
      </c>
      <c r="I469" s="24">
        <v>5.3</v>
      </c>
      <c r="J469" s="25">
        <f>SUM(D469:I469)-MAX(D469:I469)-MIN(D469:I469)</f>
        <v>21</v>
      </c>
      <c r="K469" s="14">
        <f>ROUND(J469/4,4)</f>
        <v>5.25</v>
      </c>
      <c r="L469" s="14">
        <f>F9</f>
        <v>1.6</v>
      </c>
      <c r="M469" s="26">
        <f>K469*L469</f>
        <v>8.4</v>
      </c>
    </row>
    <row r="470" spans="1:14">
      <c r="B470" s="21" t="s">
        <v>63</v>
      </c>
      <c r="C470" s="22"/>
      <c r="D470" s="27">
        <v>6.3</v>
      </c>
      <c r="E470" s="27">
        <v>6.4</v>
      </c>
      <c r="F470" s="27">
        <v>5.7</v>
      </c>
      <c r="G470" s="24">
        <v>5.9</v>
      </c>
      <c r="H470" s="24">
        <v>5.7</v>
      </c>
      <c r="I470" s="24">
        <v>6</v>
      </c>
      <c r="J470" s="25">
        <f>SUM(D470:I470)-MAX(D470:I470)-MIN(D470:I470)</f>
        <v>23.900000000000002</v>
      </c>
      <c r="K470" s="14">
        <f>ROUND(J470/4,4)</f>
        <v>5.9749999999999996</v>
      </c>
      <c r="L470" s="12">
        <f>F10</f>
        <v>2.1</v>
      </c>
      <c r="M470" s="46">
        <f>K470*L470</f>
        <v>12.547499999999999</v>
      </c>
    </row>
    <row r="471" spans="1:14">
      <c r="A471" s="15">
        <v>48</v>
      </c>
      <c r="B471" s="21"/>
      <c r="C471" s="22"/>
      <c r="D471" s="27">
        <v>5</v>
      </c>
      <c r="E471" s="28">
        <v>4.8</v>
      </c>
      <c r="F471" s="28">
        <v>4.8</v>
      </c>
      <c r="G471" s="24">
        <v>3</v>
      </c>
      <c r="H471" s="24">
        <v>4.9000000000000004</v>
      </c>
      <c r="I471" s="28">
        <v>4.5999999999999996</v>
      </c>
      <c r="J471" s="25">
        <f>SUM(D471:I471)-MAX(D471:I471)-MIN(D471:I471)</f>
        <v>19.100000000000001</v>
      </c>
      <c r="K471" s="14">
        <f>ROUND(J471/4,4)</f>
        <v>4.7750000000000004</v>
      </c>
      <c r="L471" s="12">
        <f>F11</f>
        <v>1.9</v>
      </c>
      <c r="M471" s="46">
        <f>K471*L471</f>
        <v>9.0724999999999998</v>
      </c>
    </row>
    <row r="472" spans="1:14" ht="16.5" thickBot="1">
      <c r="B472" s="29"/>
      <c r="C472" s="30"/>
      <c r="D472" s="33">
        <v>6</v>
      </c>
      <c r="E472" s="24">
        <v>5.9</v>
      </c>
      <c r="F472" s="33">
        <v>5.4</v>
      </c>
      <c r="G472" s="28">
        <v>5.2</v>
      </c>
      <c r="H472" s="33">
        <v>5.4</v>
      </c>
      <c r="I472" s="33">
        <v>4.9000000000000004</v>
      </c>
      <c r="J472" s="25">
        <f>SUM(D472:I472)-MAX(D472:I472)-MIN(D472:I472)</f>
        <v>21.9</v>
      </c>
      <c r="K472" s="14">
        <f>ROUND(J472/4,4)</f>
        <v>5.4749999999999996</v>
      </c>
      <c r="L472" s="12">
        <f>F12</f>
        <v>2</v>
      </c>
      <c r="M472" s="47">
        <f>K472*L472</f>
        <v>10.95</v>
      </c>
    </row>
    <row r="474" spans="1:14">
      <c r="J474" s="40" t="s">
        <v>12</v>
      </c>
      <c r="K474" s="40"/>
      <c r="L474" s="12">
        <f>SUM(L469:L472)</f>
        <v>7.6</v>
      </c>
      <c r="M474" s="41">
        <f>SUM(M469:M472)</f>
        <v>40.97</v>
      </c>
    </row>
    <row r="475" spans="1:14">
      <c r="J475" s="40"/>
      <c r="K475" s="40"/>
      <c r="L475" s="40"/>
      <c r="M475" s="41">
        <f>M474/L474*10</f>
        <v>53.90789473684211</v>
      </c>
    </row>
    <row r="477" spans="1:14" ht="16.5" thickBot="1">
      <c r="E477" s="13" t="s">
        <v>7</v>
      </c>
    </row>
    <row r="478" spans="1:14" ht="16.5" thickBot="1">
      <c r="B478" s="16" t="s">
        <v>82</v>
      </c>
      <c r="C478" s="17"/>
      <c r="D478" s="42">
        <v>1</v>
      </c>
      <c r="E478" s="40">
        <v>2</v>
      </c>
      <c r="F478" s="40">
        <v>3</v>
      </c>
      <c r="G478" s="40">
        <v>4</v>
      </c>
      <c r="H478" s="40">
        <v>5</v>
      </c>
      <c r="I478" s="40">
        <v>5</v>
      </c>
      <c r="J478" s="19" t="s">
        <v>8</v>
      </c>
      <c r="K478" s="40" t="s">
        <v>9</v>
      </c>
      <c r="L478" s="40" t="s">
        <v>10</v>
      </c>
      <c r="M478" s="43" t="s">
        <v>11</v>
      </c>
      <c r="N478" s="8">
        <v>60.03</v>
      </c>
    </row>
    <row r="479" spans="1:14">
      <c r="B479" s="21">
        <v>2001</v>
      </c>
      <c r="C479" s="22"/>
      <c r="D479" s="23">
        <v>6.1</v>
      </c>
      <c r="E479" s="24">
        <v>6</v>
      </c>
      <c r="F479" s="24">
        <v>6</v>
      </c>
      <c r="G479" s="24">
        <v>6</v>
      </c>
      <c r="H479" s="24">
        <v>6.1</v>
      </c>
      <c r="I479" s="24">
        <v>6</v>
      </c>
      <c r="J479" s="25">
        <f>SUM(D479:I479)-MAX(D479:I479)-MIN(D479:I479)</f>
        <v>24.1</v>
      </c>
      <c r="K479" s="14">
        <f>ROUND(J479/4,4)</f>
        <v>6.0250000000000004</v>
      </c>
      <c r="L479" s="14">
        <f>F9</f>
        <v>1.6</v>
      </c>
      <c r="M479" s="26">
        <f>K479*L479</f>
        <v>9.64</v>
      </c>
    </row>
    <row r="480" spans="1:14">
      <c r="A480" s="15">
        <f>A471+1</f>
        <v>49</v>
      </c>
      <c r="B480" s="21" t="s">
        <v>70</v>
      </c>
      <c r="C480" s="22"/>
      <c r="D480" s="23">
        <v>6.1</v>
      </c>
      <c r="E480" s="24">
        <v>6</v>
      </c>
      <c r="F480" s="24">
        <v>6</v>
      </c>
      <c r="G480" s="24">
        <v>5.9</v>
      </c>
      <c r="H480" s="27">
        <v>6.2</v>
      </c>
      <c r="I480" s="27">
        <v>5.8</v>
      </c>
      <c r="J480" s="25">
        <f>SUM(D480:I480)-MAX(D480:I480)-MIN(D480:I480)</f>
        <v>24</v>
      </c>
      <c r="K480" s="14">
        <f>ROUND(J480/4,4)</f>
        <v>6</v>
      </c>
      <c r="L480" s="12">
        <f>F10</f>
        <v>2.1</v>
      </c>
      <c r="M480" s="26">
        <f>K480*L480</f>
        <v>12.600000000000001</v>
      </c>
    </row>
    <row r="481" spans="1:17">
      <c r="B481" s="21"/>
      <c r="C481" s="22"/>
      <c r="D481" s="27">
        <v>6.1</v>
      </c>
      <c r="E481" s="28">
        <v>6.2</v>
      </c>
      <c r="F481" s="24">
        <v>6.3</v>
      </c>
      <c r="G481" s="24">
        <v>6.2</v>
      </c>
      <c r="H481" s="28">
        <v>6.2</v>
      </c>
      <c r="I481" s="28">
        <v>6.1</v>
      </c>
      <c r="J481" s="25">
        <f>SUM(D481:I481)-MAX(D481:I481)-MIN(D481:I481)</f>
        <v>24.700000000000003</v>
      </c>
      <c r="K481" s="14">
        <f>ROUND(J481/4,4)</f>
        <v>6.1749999999999998</v>
      </c>
      <c r="L481" s="12">
        <f>F11</f>
        <v>1.9</v>
      </c>
      <c r="M481" s="26">
        <f>K481*L481</f>
        <v>11.7325</v>
      </c>
    </row>
    <row r="482" spans="1:17" ht="16.5" thickBot="1">
      <c r="B482" s="29"/>
      <c r="C482" s="30"/>
      <c r="D482" s="24">
        <v>5.9</v>
      </c>
      <c r="E482" s="28">
        <v>5.7</v>
      </c>
      <c r="F482" s="28">
        <v>5.7</v>
      </c>
      <c r="G482" s="33">
        <v>5.9</v>
      </c>
      <c r="H482" s="33">
        <v>6.1</v>
      </c>
      <c r="I482" s="33">
        <v>5.8</v>
      </c>
      <c r="J482" s="25">
        <f>SUM(D482:I482)-MAX(D482:I482)-MIN(D482:I482)</f>
        <v>23.3</v>
      </c>
      <c r="K482" s="14">
        <f>ROUND(J482/4,4)</f>
        <v>5.8250000000000002</v>
      </c>
      <c r="L482" s="12">
        <f>F12</f>
        <v>2</v>
      </c>
      <c r="M482" s="26">
        <f>K482*L482</f>
        <v>11.65</v>
      </c>
    </row>
    <row r="484" spans="1:17">
      <c r="J484" s="40" t="s">
        <v>12</v>
      </c>
      <c r="K484" s="40"/>
      <c r="L484" s="12">
        <f>SUM(L479:L482)</f>
        <v>7.6</v>
      </c>
      <c r="M484" s="41">
        <f>SUM(M479:M482)</f>
        <v>45.622500000000002</v>
      </c>
    </row>
    <row r="485" spans="1:17">
      <c r="J485" s="40"/>
      <c r="K485" s="40"/>
      <c r="L485" s="40"/>
      <c r="M485" s="41">
        <f>M484/L484*10</f>
        <v>60.029605263157897</v>
      </c>
    </row>
    <row r="487" spans="1:17" ht="16.5" thickBot="1">
      <c r="E487" s="13" t="s">
        <v>7</v>
      </c>
      <c r="Q487" s="188"/>
    </row>
    <row r="488" spans="1:17" ht="16.5" thickBot="1">
      <c r="B488" s="8" t="s">
        <v>83</v>
      </c>
      <c r="C488" s="17"/>
      <c r="D488" s="42">
        <v>1</v>
      </c>
      <c r="E488" s="40">
        <v>2</v>
      </c>
      <c r="F488" s="40">
        <v>3</v>
      </c>
      <c r="G488" s="40">
        <v>4</v>
      </c>
      <c r="H488" s="40">
        <v>5</v>
      </c>
      <c r="I488" s="40">
        <v>5</v>
      </c>
      <c r="J488" s="19" t="s">
        <v>8</v>
      </c>
      <c r="K488" s="40" t="s">
        <v>9</v>
      </c>
      <c r="L488" s="40" t="s">
        <v>10</v>
      </c>
      <c r="M488" s="43" t="s">
        <v>11</v>
      </c>
      <c r="N488" s="8">
        <v>39.634999999999998</v>
      </c>
    </row>
    <row r="489" spans="1:17" ht="16.5" thickBot="1">
      <c r="B489" s="21">
        <v>2004</v>
      </c>
      <c r="C489" s="22"/>
      <c r="D489" s="23">
        <v>3.8</v>
      </c>
      <c r="E489" s="24">
        <v>4</v>
      </c>
      <c r="F489" s="24">
        <v>4.5</v>
      </c>
      <c r="G489" s="24">
        <v>4.3</v>
      </c>
      <c r="H489" s="24">
        <v>4.5</v>
      </c>
      <c r="I489" s="24">
        <v>4.5</v>
      </c>
      <c r="J489" s="25">
        <f>SUM(D489:I489)-MAX(D489:I489)-MIN(D489:I489)</f>
        <v>17.3</v>
      </c>
      <c r="K489" s="14">
        <f>ROUND(J489/4,4)</f>
        <v>4.3250000000000002</v>
      </c>
      <c r="L489" s="48">
        <f>F9</f>
        <v>1.6</v>
      </c>
      <c r="M489" s="26">
        <f>K489*L489</f>
        <v>6.9200000000000008</v>
      </c>
    </row>
    <row r="490" spans="1:17" ht="16.5" thickBot="1">
      <c r="A490" s="15">
        <f>A480+1</f>
        <v>50</v>
      </c>
      <c r="B490" s="21" t="s">
        <v>61</v>
      </c>
      <c r="C490" s="16"/>
      <c r="D490" s="27">
        <v>5</v>
      </c>
      <c r="E490" s="27">
        <v>4.9000000000000004</v>
      </c>
      <c r="F490" s="27">
        <v>4.8</v>
      </c>
      <c r="G490" s="24">
        <v>4.9000000000000004</v>
      </c>
      <c r="H490" s="27">
        <v>4.4000000000000004</v>
      </c>
      <c r="I490" s="27">
        <v>5</v>
      </c>
      <c r="J490" s="25">
        <f>SUM(D490:I490)-MAX(D490:I490)-MIN(D490:I490)</f>
        <v>19.600000000000001</v>
      </c>
      <c r="K490" s="14">
        <f>ROUND(J490/4,4)</f>
        <v>4.9000000000000004</v>
      </c>
      <c r="L490" s="12">
        <f>F10</f>
        <v>2.1</v>
      </c>
      <c r="M490" s="26">
        <f>K490*L490</f>
        <v>10.290000000000001</v>
      </c>
      <c r="P490" s="188"/>
    </row>
    <row r="491" spans="1:17">
      <c r="B491" s="21"/>
      <c r="C491" s="22"/>
      <c r="D491" s="27">
        <v>2</v>
      </c>
      <c r="E491" s="28">
        <v>2.9</v>
      </c>
      <c r="F491" s="28">
        <v>3</v>
      </c>
      <c r="G491" s="24">
        <v>2.8</v>
      </c>
      <c r="H491" s="28">
        <v>2.8</v>
      </c>
      <c r="I491" s="28">
        <v>3</v>
      </c>
      <c r="J491" s="25">
        <f>SUM(D491:I491)-MAX(D491:I491)-MIN(D491:I491)</f>
        <v>11.5</v>
      </c>
      <c r="K491" s="14">
        <f>ROUND(J491/4,4)</f>
        <v>2.875</v>
      </c>
      <c r="L491" s="12">
        <f>F11</f>
        <v>1.9</v>
      </c>
      <c r="M491" s="26">
        <f>K491*L491</f>
        <v>5.4624999999999995</v>
      </c>
    </row>
    <row r="492" spans="1:17" ht="16.5" thickBot="1">
      <c r="B492" s="29"/>
      <c r="C492" s="30"/>
      <c r="D492" s="33">
        <v>3.5</v>
      </c>
      <c r="E492" s="33">
        <v>3.4</v>
      </c>
      <c r="F492">
        <v>3.6</v>
      </c>
      <c r="G492">
        <v>3.8</v>
      </c>
      <c r="H492" s="33">
        <v>4</v>
      </c>
      <c r="I492" s="33">
        <v>4</v>
      </c>
      <c r="J492" s="25">
        <f>SUM(D492:I492)-MAX(D492:I492)-MIN(D492:I492)</f>
        <v>14.9</v>
      </c>
      <c r="K492" s="14">
        <f>ROUND(J492/4,4)</f>
        <v>3.7250000000000001</v>
      </c>
      <c r="L492" s="12">
        <f>F12</f>
        <v>2</v>
      </c>
      <c r="M492" s="26">
        <f>K492*L492</f>
        <v>7.45</v>
      </c>
    </row>
    <row r="494" spans="1:17">
      <c r="J494" s="40" t="s">
        <v>12</v>
      </c>
      <c r="K494" s="40"/>
      <c r="L494" s="12">
        <f>SUM(L489:L492)</f>
        <v>7.6</v>
      </c>
      <c r="M494" s="41">
        <f>SUM(M489:M492)</f>
        <v>30.122499999999999</v>
      </c>
    </row>
    <row r="495" spans="1:17">
      <c r="J495" s="40"/>
      <c r="K495" s="40"/>
      <c r="L495" s="40"/>
      <c r="M495" s="41">
        <f>M494/L494*10</f>
        <v>39.63486842105263</v>
      </c>
    </row>
    <row r="497" spans="1:14" ht="16.5" thickBot="1">
      <c r="E497" s="13" t="s">
        <v>7</v>
      </c>
    </row>
    <row r="498" spans="1:14" ht="16.5" thickBot="1">
      <c r="B498" s="16" t="s">
        <v>84</v>
      </c>
      <c r="C498" s="17"/>
      <c r="D498" s="42">
        <v>1</v>
      </c>
      <c r="E498" s="40">
        <v>2</v>
      </c>
      <c r="F498" s="40">
        <v>3</v>
      </c>
      <c r="G498" s="40">
        <v>4</v>
      </c>
      <c r="H498" s="40">
        <v>5</v>
      </c>
      <c r="I498" s="40">
        <v>5</v>
      </c>
      <c r="J498" s="40" t="s">
        <v>8</v>
      </c>
      <c r="K498" s="40" t="s">
        <v>9</v>
      </c>
      <c r="L498" s="40" t="s">
        <v>10</v>
      </c>
      <c r="M498" s="43" t="s">
        <v>11</v>
      </c>
      <c r="N498" s="8">
        <v>50.716999999999999</v>
      </c>
    </row>
    <row r="499" spans="1:14">
      <c r="B499" s="21">
        <v>2003</v>
      </c>
      <c r="C499" s="22"/>
      <c r="D499" s="23">
        <v>4.0999999999999996</v>
      </c>
      <c r="E499" s="24">
        <v>4</v>
      </c>
      <c r="F499" s="24">
        <v>4.2</v>
      </c>
      <c r="G499" s="24">
        <v>4.2</v>
      </c>
      <c r="H499" s="24">
        <v>4.5</v>
      </c>
      <c r="I499" s="24">
        <v>4.3</v>
      </c>
      <c r="J499" s="25">
        <f>SUM(D499:I499)-MAX(D499:I499)-MIN(D499:I499)</f>
        <v>16.8</v>
      </c>
      <c r="K499" s="14">
        <f>ROUND(J499/4,4)</f>
        <v>4.2</v>
      </c>
      <c r="L499" s="14">
        <f>F9</f>
        <v>1.6</v>
      </c>
      <c r="M499" s="26">
        <f>K499*L499</f>
        <v>6.7200000000000006</v>
      </c>
    </row>
    <row r="500" spans="1:14">
      <c r="A500" s="15">
        <f>A490+1</f>
        <v>51</v>
      </c>
      <c r="B500" s="21" t="s">
        <v>63</v>
      </c>
      <c r="C500" s="22"/>
      <c r="D500" s="24">
        <v>5.9</v>
      </c>
      <c r="E500" s="27">
        <v>5.6</v>
      </c>
      <c r="F500" s="27">
        <v>5.4</v>
      </c>
      <c r="G500" s="24">
        <v>5.4</v>
      </c>
      <c r="H500" s="27">
        <v>5.6</v>
      </c>
      <c r="I500" s="27">
        <v>5.7</v>
      </c>
      <c r="J500" s="25">
        <f>SUM(D500:I500)-MAX(D500:I500)-MIN(D500:I500)</f>
        <v>22.300000000000004</v>
      </c>
      <c r="K500" s="14">
        <f>ROUND(J500/4,4)</f>
        <v>5.5750000000000002</v>
      </c>
      <c r="L500" s="12">
        <f>F10</f>
        <v>2.1</v>
      </c>
      <c r="M500" s="26">
        <f>K500*L500</f>
        <v>11.707500000000001</v>
      </c>
    </row>
    <row r="501" spans="1:14">
      <c r="B501" s="21"/>
      <c r="C501" s="22"/>
      <c r="D501" s="24">
        <v>5.2</v>
      </c>
      <c r="E501" s="27">
        <v>4.5999999999999996</v>
      </c>
      <c r="F501" s="27">
        <v>4.5</v>
      </c>
      <c r="G501" s="27">
        <v>4.8</v>
      </c>
      <c r="H501" s="27">
        <v>4.9000000000000004</v>
      </c>
      <c r="I501" s="27">
        <v>5</v>
      </c>
      <c r="J501" s="25">
        <f>SUM(D501:I501)-MAX(D501:I501)-MIN(D501:I501)</f>
        <v>19.3</v>
      </c>
      <c r="K501" s="14">
        <f>ROUND(J501/4,4)</f>
        <v>4.8250000000000002</v>
      </c>
      <c r="L501" s="12">
        <f>F11</f>
        <v>1.9</v>
      </c>
      <c r="M501" s="26">
        <f>K501*L501</f>
        <v>9.1675000000000004</v>
      </c>
    </row>
    <row r="502" spans="1:14" ht="16.5" thickBot="1">
      <c r="B502" s="29"/>
      <c r="C502" s="30"/>
      <c r="D502" s="33">
        <v>5.8</v>
      </c>
      <c r="E502" s="27">
        <v>5.6</v>
      </c>
      <c r="F502" s="24">
        <v>5.5</v>
      </c>
      <c r="G502" s="33">
        <v>5.4</v>
      </c>
      <c r="H502" s="33">
        <v>5.4</v>
      </c>
      <c r="I502" s="33">
        <v>5.4</v>
      </c>
      <c r="J502" s="25">
        <f>SUM(D502:I502)-MAX(D502:I502)-MIN(D502:I502)</f>
        <v>21.899999999999991</v>
      </c>
      <c r="K502" s="14">
        <f>ROUND(J502/4,4)</f>
        <v>5.4749999999999996</v>
      </c>
      <c r="L502" s="12">
        <f>F12</f>
        <v>2</v>
      </c>
      <c r="M502" s="26">
        <f>K502*L502</f>
        <v>10.95</v>
      </c>
    </row>
    <row r="504" spans="1:14">
      <c r="J504" s="40" t="s">
        <v>12</v>
      </c>
      <c r="K504" s="40"/>
      <c r="L504" s="12">
        <f>SUM(L499:L502)</f>
        <v>7.6</v>
      </c>
      <c r="M504" s="41">
        <f>SUM(M499:M502)</f>
        <v>38.545000000000002</v>
      </c>
    </row>
    <row r="505" spans="1:14">
      <c r="J505" s="40"/>
      <c r="K505" s="40"/>
      <c r="L505" s="40"/>
      <c r="M505" s="41">
        <f>M504/L504*10</f>
        <v>50.717105263157897</v>
      </c>
    </row>
    <row r="506" spans="1:14" ht="16.5" thickBot="1">
      <c r="E506" s="13" t="s">
        <v>7</v>
      </c>
    </row>
    <row r="507" spans="1:14" ht="16.5" thickBot="1">
      <c r="B507" s="16" t="s">
        <v>85</v>
      </c>
      <c r="C507" s="17"/>
      <c r="D507" s="42">
        <v>1</v>
      </c>
      <c r="E507" s="40">
        <v>2</v>
      </c>
      <c r="F507" s="40">
        <v>3</v>
      </c>
      <c r="G507" s="40">
        <v>4</v>
      </c>
      <c r="H507" s="40">
        <v>5</v>
      </c>
      <c r="I507" s="40">
        <v>5</v>
      </c>
      <c r="J507" s="40" t="s">
        <v>8</v>
      </c>
      <c r="K507" s="40" t="s">
        <v>9</v>
      </c>
      <c r="L507" s="40" t="s">
        <v>10</v>
      </c>
      <c r="M507" s="43" t="s">
        <v>11</v>
      </c>
      <c r="N507" s="8">
        <v>46.569000000000003</v>
      </c>
    </row>
    <row r="508" spans="1:14">
      <c r="B508" s="21">
        <v>2001</v>
      </c>
      <c r="C508" s="22"/>
      <c r="D508" s="23">
        <v>5</v>
      </c>
      <c r="E508" s="24">
        <v>4.3</v>
      </c>
      <c r="F508" s="24">
        <v>5.5</v>
      </c>
      <c r="G508" s="24">
        <v>4.8</v>
      </c>
      <c r="H508" s="24">
        <v>4.7</v>
      </c>
      <c r="I508" s="24">
        <v>4.5999999999999996</v>
      </c>
      <c r="J508" s="25">
        <f>SUM(D508:I508)-MAX(D508:I508)-MIN(D508:I508)</f>
        <v>19.099999999999998</v>
      </c>
      <c r="K508" s="14">
        <f>ROUND(J508/4,4)</f>
        <v>4.7750000000000004</v>
      </c>
      <c r="L508" s="14">
        <f>F9</f>
        <v>1.6</v>
      </c>
      <c r="M508" s="26">
        <f>K508*L508</f>
        <v>7.6400000000000006</v>
      </c>
    </row>
    <row r="509" spans="1:14">
      <c r="B509" s="21" t="s">
        <v>65</v>
      </c>
      <c r="C509" s="22"/>
      <c r="D509" s="27">
        <v>5.6</v>
      </c>
      <c r="E509" s="27">
        <v>4.9000000000000004</v>
      </c>
      <c r="F509" s="27">
        <v>5.2</v>
      </c>
      <c r="G509" s="27">
        <v>5.2</v>
      </c>
      <c r="H509" s="27">
        <v>4.8</v>
      </c>
      <c r="I509" s="27">
        <v>5.4</v>
      </c>
      <c r="J509" s="25">
        <f>SUM(D509:I509)-MAX(D509:I509)-MIN(D509:I509)</f>
        <v>20.7</v>
      </c>
      <c r="K509" s="14">
        <f>ROUND(J509/4,4)</f>
        <v>5.1749999999999998</v>
      </c>
      <c r="L509" s="12">
        <f>F10</f>
        <v>2.1</v>
      </c>
      <c r="M509" s="26">
        <f>K509*L509</f>
        <v>10.8675</v>
      </c>
    </row>
    <row r="510" spans="1:14">
      <c r="A510" s="15">
        <f>A500+1</f>
        <v>52</v>
      </c>
      <c r="B510" s="21"/>
      <c r="C510" s="22"/>
      <c r="D510" s="27">
        <v>4.3</v>
      </c>
      <c r="E510" s="28">
        <v>2.9</v>
      </c>
      <c r="F510" s="28">
        <v>4</v>
      </c>
      <c r="G510" s="28">
        <v>3.3</v>
      </c>
      <c r="H510" s="27">
        <v>4.4000000000000004</v>
      </c>
      <c r="I510" s="27">
        <v>3</v>
      </c>
      <c r="J510" s="25">
        <f>SUM(D510:I510)-MAX(D510:I510)-MIN(D510:I510)</f>
        <v>14.6</v>
      </c>
      <c r="K510" s="14">
        <f>ROUND(J510/4,4)</f>
        <v>3.65</v>
      </c>
      <c r="L510" s="12">
        <f>F11</f>
        <v>1.9</v>
      </c>
      <c r="M510" s="26">
        <f>K510*L510</f>
        <v>6.9349999999999996</v>
      </c>
    </row>
    <row r="511" spans="1:14" ht="16.5" thickBot="1">
      <c r="B511" s="29"/>
      <c r="C511" s="30"/>
      <c r="D511" s="33">
        <v>5</v>
      </c>
      <c r="E511" s="33">
        <v>5</v>
      </c>
      <c r="F511" s="33">
        <v>5</v>
      </c>
      <c r="G511" s="33">
        <v>4.9000000000000004</v>
      </c>
      <c r="H511" s="33">
        <v>5</v>
      </c>
      <c r="I511" s="33">
        <v>4.9000000000000004</v>
      </c>
      <c r="J511" s="25">
        <f>SUM(D511:I511)-MAX(D511:I511)-MIN(D511:I511)</f>
        <v>19.899999999999999</v>
      </c>
      <c r="K511" s="14">
        <f>ROUND(J511/4,4)</f>
        <v>4.9749999999999996</v>
      </c>
      <c r="L511" s="12">
        <f>F12</f>
        <v>2</v>
      </c>
      <c r="M511" s="26">
        <f>K511*L511</f>
        <v>9.9499999999999993</v>
      </c>
    </row>
    <row r="513" spans="1:14">
      <c r="J513" s="40" t="s">
        <v>12</v>
      </c>
      <c r="K513" s="40"/>
      <c r="L513" s="12">
        <f>SUM(L508:L511)</f>
        <v>7.6</v>
      </c>
      <c r="M513" s="41">
        <f>SUM(M508:M511)</f>
        <v>35.392499999999998</v>
      </c>
    </row>
    <row r="514" spans="1:14">
      <c r="J514" s="40"/>
      <c r="K514" s="40"/>
      <c r="L514" s="40"/>
      <c r="M514" s="41">
        <f>M513/L513*10</f>
        <v>46.569078947368425</v>
      </c>
    </row>
    <row r="516" spans="1:14" ht="16.5" thickBot="1">
      <c r="E516" s="13" t="s">
        <v>7</v>
      </c>
    </row>
    <row r="517" spans="1:14" ht="16.5" thickBot="1">
      <c r="B517" s="16" t="s">
        <v>86</v>
      </c>
      <c r="C517" s="17"/>
      <c r="D517" s="42">
        <v>1</v>
      </c>
      <c r="E517" s="40">
        <v>2</v>
      </c>
      <c r="F517" s="40">
        <v>3</v>
      </c>
      <c r="G517" s="40">
        <v>4</v>
      </c>
      <c r="H517" s="40">
        <v>5</v>
      </c>
      <c r="I517" s="40">
        <v>5</v>
      </c>
      <c r="J517" s="19" t="s">
        <v>8</v>
      </c>
      <c r="K517" s="40" t="s">
        <v>9</v>
      </c>
      <c r="L517" s="40" t="s">
        <v>10</v>
      </c>
      <c r="M517" s="43" t="s">
        <v>11</v>
      </c>
      <c r="N517" s="8">
        <v>48.398000000000003</v>
      </c>
    </row>
    <row r="518" spans="1:14">
      <c r="B518" s="21">
        <v>2002</v>
      </c>
      <c r="C518" s="22"/>
      <c r="D518" s="23">
        <v>4.7</v>
      </c>
      <c r="E518" s="24">
        <v>4</v>
      </c>
      <c r="F518" s="24">
        <v>4.5</v>
      </c>
      <c r="G518" s="24">
        <v>5</v>
      </c>
      <c r="H518" s="24">
        <v>4.5999999999999996</v>
      </c>
      <c r="I518" s="24">
        <v>4.4000000000000004</v>
      </c>
      <c r="J518" s="25">
        <f>SUM(D518:I518)-MAX(D518:I518)-MIN(D518:I518)</f>
        <v>18.199999999999996</v>
      </c>
      <c r="K518" s="14">
        <f>ROUND(J518/4,4)</f>
        <v>4.55</v>
      </c>
      <c r="L518" s="14">
        <f>F9</f>
        <v>1.6</v>
      </c>
      <c r="M518" s="26">
        <f>K518*L518</f>
        <v>7.28</v>
      </c>
    </row>
    <row r="519" spans="1:14">
      <c r="B519" s="21" t="s">
        <v>74</v>
      </c>
      <c r="C519" s="22"/>
      <c r="D519" s="27">
        <v>5.7</v>
      </c>
      <c r="E519" s="27">
        <v>5.5</v>
      </c>
      <c r="F519" s="27">
        <v>5.5</v>
      </c>
      <c r="G519" s="24">
        <v>5.4</v>
      </c>
      <c r="H519" s="27">
        <v>5.5</v>
      </c>
      <c r="I519" s="27">
        <v>5.4</v>
      </c>
      <c r="J519" s="25">
        <f>SUM(D519:I519)-MAX(D519:I519)-MIN(D519:I519)</f>
        <v>21.9</v>
      </c>
      <c r="K519" s="14">
        <f>ROUND(J519/4,4)</f>
        <v>5.4749999999999996</v>
      </c>
      <c r="L519" s="14">
        <f>F10</f>
        <v>2.1</v>
      </c>
      <c r="M519" s="26">
        <f>K519*L519</f>
        <v>11.4975</v>
      </c>
    </row>
    <row r="520" spans="1:14">
      <c r="A520" s="15">
        <f>A510+1</f>
        <v>53</v>
      </c>
      <c r="B520" s="21"/>
      <c r="C520" s="22"/>
      <c r="D520" s="27">
        <v>3.8</v>
      </c>
      <c r="E520" s="27">
        <v>4.3</v>
      </c>
      <c r="F520" s="27">
        <v>4</v>
      </c>
      <c r="G520" s="28">
        <v>4</v>
      </c>
      <c r="H520" s="27">
        <v>3.8</v>
      </c>
      <c r="I520" s="28">
        <v>4</v>
      </c>
      <c r="J520" s="25">
        <f>SUM(D520:I520)-MAX(D520:I520)-MIN(D520:I520)</f>
        <v>15.8</v>
      </c>
      <c r="K520" s="14">
        <f>ROUND(J520/4,4)</f>
        <v>3.95</v>
      </c>
      <c r="L520" s="14">
        <f>F11</f>
        <v>1.9</v>
      </c>
      <c r="M520" s="26">
        <f>K520*L520</f>
        <v>7.5049999999999999</v>
      </c>
    </row>
    <row r="521" spans="1:14" ht="16.5" thickBot="1">
      <c r="B521" s="29"/>
      <c r="C521" s="30"/>
      <c r="D521" s="33">
        <v>5.3</v>
      </c>
      <c r="E521" s="33">
        <v>5.3</v>
      </c>
      <c r="F521" s="33">
        <v>5.4</v>
      </c>
      <c r="G521" s="33">
        <v>5</v>
      </c>
      <c r="H521" s="33">
        <v>5.0999999999999996</v>
      </c>
      <c r="I521" s="33">
        <v>5.3</v>
      </c>
      <c r="J521" s="25">
        <f>SUM(D521:I521)-MAX(D521:I521)-MIN(D521:I521)</f>
        <v>21</v>
      </c>
      <c r="K521" s="14">
        <f>ROUND(J521/4,4)</f>
        <v>5.25</v>
      </c>
      <c r="L521" s="14">
        <f>F12</f>
        <v>2</v>
      </c>
      <c r="M521" s="26">
        <f>K521*L521</f>
        <v>10.5</v>
      </c>
    </row>
    <row r="523" spans="1:14">
      <c r="J523" s="40" t="s">
        <v>12</v>
      </c>
      <c r="K523" s="40"/>
      <c r="L523" s="12">
        <f>SUM(L518:L521)</f>
        <v>7.6</v>
      </c>
      <c r="M523" s="41">
        <f>SUM(M518:M521)</f>
        <v>36.782499999999999</v>
      </c>
    </row>
    <row r="524" spans="1:14">
      <c r="J524" s="40"/>
      <c r="K524" s="40"/>
      <c r="L524" s="40"/>
      <c r="M524" s="41">
        <f>M523/L523*10</f>
        <v>48.398026315789473</v>
      </c>
    </row>
    <row r="526" spans="1:14" ht="16.5" thickBot="1">
      <c r="E526" s="13" t="s">
        <v>7</v>
      </c>
    </row>
    <row r="527" spans="1:14" ht="16.5" thickBot="1">
      <c r="B527" s="49" t="s">
        <v>87</v>
      </c>
      <c r="C527" s="17"/>
      <c r="D527" s="42">
        <v>1</v>
      </c>
      <c r="E527" s="40">
        <v>2</v>
      </c>
      <c r="F527" s="40">
        <v>3</v>
      </c>
      <c r="G527" s="40">
        <v>4</v>
      </c>
      <c r="H527" s="40">
        <v>5</v>
      </c>
      <c r="I527" s="40">
        <v>5</v>
      </c>
      <c r="J527" s="19" t="s">
        <v>8</v>
      </c>
      <c r="K527" s="40" t="s">
        <v>9</v>
      </c>
      <c r="L527" s="40" t="s">
        <v>10</v>
      </c>
      <c r="M527" s="43" t="s">
        <v>11</v>
      </c>
      <c r="N527" s="8">
        <v>58.984000000000002</v>
      </c>
    </row>
    <row r="528" spans="1:14">
      <c r="B528" s="21">
        <v>2002</v>
      </c>
      <c r="C528" s="22"/>
      <c r="D528" s="23">
        <v>5.9</v>
      </c>
      <c r="E528" s="24">
        <v>4.7</v>
      </c>
      <c r="F528" s="24">
        <v>6</v>
      </c>
      <c r="G528" s="24">
        <v>5.5</v>
      </c>
      <c r="H528" s="24">
        <v>5.8</v>
      </c>
      <c r="I528" s="24">
        <v>5.5</v>
      </c>
      <c r="J528" s="25">
        <f>SUM(D528:I528)-MAX(D528:I528)-MIN(D528:I528)</f>
        <v>22.700000000000006</v>
      </c>
      <c r="K528" s="14">
        <f>ROUND(J528/4,4)</f>
        <v>5.6749999999999998</v>
      </c>
      <c r="L528" s="14">
        <f>F9</f>
        <v>1.6</v>
      </c>
      <c r="M528" s="26">
        <f>K528*L528</f>
        <v>9.08</v>
      </c>
    </row>
    <row r="529" spans="1:14">
      <c r="A529" s="15">
        <f>A520+1</f>
        <v>54</v>
      </c>
      <c r="B529" s="21" t="s">
        <v>74</v>
      </c>
      <c r="C529" s="22"/>
      <c r="D529" s="27">
        <v>6.3</v>
      </c>
      <c r="E529" s="27">
        <v>6.2</v>
      </c>
      <c r="F529" s="27">
        <v>5.9</v>
      </c>
      <c r="G529" s="24">
        <v>6.1</v>
      </c>
      <c r="H529" s="27">
        <v>5.6</v>
      </c>
      <c r="I529" s="27">
        <v>6.2</v>
      </c>
      <c r="J529" s="25">
        <f>SUM(D529:I529)-MAX(D529:I529)-MIN(D529:I529)</f>
        <v>24.400000000000006</v>
      </c>
      <c r="K529" s="14">
        <f>ROUND(J529/4,4)</f>
        <v>6.1</v>
      </c>
      <c r="L529" s="14">
        <f>F10</f>
        <v>2.1</v>
      </c>
      <c r="M529" s="26">
        <f>K529*L529</f>
        <v>12.81</v>
      </c>
    </row>
    <row r="530" spans="1:14">
      <c r="B530" s="21"/>
      <c r="C530" s="22"/>
      <c r="D530" s="27">
        <v>6</v>
      </c>
      <c r="E530" s="28">
        <v>5.9</v>
      </c>
      <c r="F530" s="28">
        <v>6</v>
      </c>
      <c r="G530" s="28">
        <v>6.3</v>
      </c>
      <c r="H530" s="28">
        <v>6.2</v>
      </c>
      <c r="I530" s="28">
        <v>6.4</v>
      </c>
      <c r="J530" s="25">
        <f>SUM(D530:I530)-MAX(D530:I530)-MIN(D530:I530)</f>
        <v>24.5</v>
      </c>
      <c r="K530" s="14">
        <f>ROUND(J530/4,4)</f>
        <v>6.125</v>
      </c>
      <c r="L530" s="14">
        <f>F11</f>
        <v>1.9</v>
      </c>
      <c r="M530" s="26">
        <f>K530*L530</f>
        <v>11.637499999999999</v>
      </c>
    </row>
    <row r="531" spans="1:14" ht="16.5" thickBot="1">
      <c r="B531" s="29"/>
      <c r="C531" s="30"/>
      <c r="D531" s="33">
        <v>6</v>
      </c>
      <c r="E531" s="33">
        <v>5.8</v>
      </c>
      <c r="F531" s="28">
        <v>5.7</v>
      </c>
      <c r="G531" s="33">
        <v>5.5</v>
      </c>
      <c r="H531" s="33">
        <v>5.5</v>
      </c>
      <c r="I531" s="33">
        <v>5.6</v>
      </c>
      <c r="J531" s="25">
        <f>SUM(D531:I531)-MAX(D531:I531)-MIN(D531:I531)</f>
        <v>22.6</v>
      </c>
      <c r="K531" s="14">
        <f>ROUND(J531/4,4)</f>
        <v>5.65</v>
      </c>
      <c r="L531" s="14">
        <f>F12</f>
        <v>2</v>
      </c>
      <c r="M531" s="26">
        <f>K531*L531</f>
        <v>11.3</v>
      </c>
    </row>
    <row r="533" spans="1:14">
      <c r="J533" s="40" t="s">
        <v>12</v>
      </c>
      <c r="K533" s="40"/>
      <c r="L533" s="12">
        <f>SUM(L528:L531)</f>
        <v>7.6</v>
      </c>
      <c r="M533" s="41">
        <f>SUM(M528:M531)</f>
        <v>44.827500000000001</v>
      </c>
    </row>
    <row r="534" spans="1:14">
      <c r="J534" s="40"/>
      <c r="K534" s="40"/>
      <c r="L534" s="40"/>
      <c r="M534" s="41">
        <f>M533/L533*10</f>
        <v>58.983552631578952</v>
      </c>
    </row>
    <row r="536" spans="1:14" ht="16.5" thickBot="1">
      <c r="E536" s="13" t="s">
        <v>7</v>
      </c>
    </row>
    <row r="537" spans="1:14" ht="16.5" thickBot="1">
      <c r="B537" s="49" t="s">
        <v>88</v>
      </c>
      <c r="C537" s="17"/>
      <c r="D537" s="42">
        <v>1</v>
      </c>
      <c r="E537" s="40">
        <v>2</v>
      </c>
      <c r="F537" s="40">
        <v>3</v>
      </c>
      <c r="G537" s="40">
        <v>4</v>
      </c>
      <c r="H537" s="40">
        <v>5</v>
      </c>
      <c r="I537" s="40">
        <v>5</v>
      </c>
      <c r="J537" s="19" t="s">
        <v>8</v>
      </c>
      <c r="K537" s="40" t="s">
        <v>9</v>
      </c>
      <c r="L537" s="40" t="s">
        <v>10</v>
      </c>
      <c r="M537" s="43" t="s">
        <v>11</v>
      </c>
      <c r="N537" s="8">
        <v>51.423999999999999</v>
      </c>
    </row>
    <row r="538" spans="1:14">
      <c r="B538" s="21">
        <v>2003</v>
      </c>
      <c r="C538" s="22"/>
      <c r="D538" s="23">
        <v>3.4</v>
      </c>
      <c r="E538" s="24">
        <v>5</v>
      </c>
      <c r="F538" s="24">
        <v>5.4</v>
      </c>
      <c r="G538" s="24">
        <v>5</v>
      </c>
      <c r="H538" s="24">
        <v>5</v>
      </c>
      <c r="I538" s="24">
        <v>5.2</v>
      </c>
      <c r="J538" s="25">
        <f>SUM(D538:I538)-MAX(D538:I538)-MIN(D538:I538)</f>
        <v>20.200000000000003</v>
      </c>
      <c r="K538" s="14">
        <f>ROUND(J538/4,4)</f>
        <v>5.05</v>
      </c>
      <c r="L538" s="14">
        <f>F9</f>
        <v>1.6</v>
      </c>
      <c r="M538" s="26">
        <f>K538*L538</f>
        <v>8.08</v>
      </c>
    </row>
    <row r="539" spans="1:14">
      <c r="A539" s="15">
        <f>A529+1</f>
        <v>55</v>
      </c>
      <c r="B539" s="21" t="s">
        <v>59</v>
      </c>
      <c r="C539" s="22"/>
      <c r="D539" s="27">
        <v>5.5</v>
      </c>
      <c r="E539" s="27">
        <v>5.3</v>
      </c>
      <c r="F539" s="27">
        <v>5.2</v>
      </c>
      <c r="G539" s="27">
        <v>5.3</v>
      </c>
      <c r="H539" s="27">
        <v>5</v>
      </c>
      <c r="I539" s="27">
        <v>5</v>
      </c>
      <c r="J539" s="25">
        <f>SUM(D539:I539)-MAX(D539:I539)-MIN(D539:I539)</f>
        <v>20.8</v>
      </c>
      <c r="K539" s="14">
        <f>ROUND(J539/4,4)</f>
        <v>5.2</v>
      </c>
      <c r="L539" s="14">
        <f>F10</f>
        <v>2.1</v>
      </c>
      <c r="M539" s="26">
        <f>K539*L539</f>
        <v>10.920000000000002</v>
      </c>
    </row>
    <row r="540" spans="1:14">
      <c r="B540" s="21"/>
      <c r="C540" s="22"/>
      <c r="D540" s="27">
        <v>4</v>
      </c>
      <c r="E540" s="27">
        <v>5.9</v>
      </c>
      <c r="F540" s="28">
        <v>5</v>
      </c>
      <c r="G540" s="28">
        <v>5.3</v>
      </c>
      <c r="H540" s="28">
        <v>5</v>
      </c>
      <c r="I540" s="28">
        <v>5.4</v>
      </c>
      <c r="J540" s="25">
        <f>SUM(D540:I540)-MAX(D540:I540)-MIN(D540:I540)</f>
        <v>20.700000000000003</v>
      </c>
      <c r="K540" s="14">
        <f>ROUND(J540/4,4)</f>
        <v>5.1749999999999998</v>
      </c>
      <c r="L540" s="14">
        <f>F11</f>
        <v>1.9</v>
      </c>
      <c r="M540" s="26">
        <f>K540*L540</f>
        <v>9.8324999999999996</v>
      </c>
    </row>
    <row r="541" spans="1:14" ht="16.5" thickBot="1">
      <c r="B541" s="29"/>
      <c r="C541" s="30"/>
      <c r="D541" s="33">
        <v>5.4</v>
      </c>
      <c r="E541" s="33">
        <v>5.4</v>
      </c>
      <c r="F541" s="33">
        <v>4.9000000000000004</v>
      </c>
      <c r="G541" s="33">
        <v>5</v>
      </c>
      <c r="H541" s="33">
        <v>5</v>
      </c>
      <c r="I541" s="33">
        <v>5.0999999999999996</v>
      </c>
      <c r="J541" s="25">
        <f>SUM(D541:I541)-MAX(D541:I541)-MIN(D541:I541)</f>
        <v>20.500000000000007</v>
      </c>
      <c r="K541" s="14">
        <f>ROUND(J541/4,4)</f>
        <v>5.125</v>
      </c>
      <c r="L541" s="14">
        <f>F12</f>
        <v>2</v>
      </c>
      <c r="M541" s="26">
        <f>K541*L541</f>
        <v>10.25</v>
      </c>
    </row>
    <row r="543" spans="1:14">
      <c r="J543" s="40" t="s">
        <v>12</v>
      </c>
      <c r="K543" s="40"/>
      <c r="L543" s="12">
        <f>SUM(L538:L541)</f>
        <v>7.6</v>
      </c>
      <c r="M543" s="41">
        <f>SUM(M538:M541)</f>
        <v>39.082499999999996</v>
      </c>
    </row>
    <row r="544" spans="1:14">
      <c r="J544" s="40"/>
      <c r="K544" s="40"/>
      <c r="L544" s="40"/>
      <c r="M544" s="41">
        <f>M543/L543*10</f>
        <v>51.42434210526315</v>
      </c>
    </row>
    <row r="546" spans="1:14" ht="16.5" thickBot="1">
      <c r="E546" s="13" t="s">
        <v>7</v>
      </c>
    </row>
    <row r="547" spans="1:14" ht="16.5" thickBot="1">
      <c r="B547" s="49" t="s">
        <v>89</v>
      </c>
      <c r="C547" s="17"/>
      <c r="D547" s="42">
        <v>1</v>
      </c>
      <c r="E547" s="40">
        <v>2</v>
      </c>
      <c r="F547" s="40">
        <v>3</v>
      </c>
      <c r="G547" s="40">
        <v>4</v>
      </c>
      <c r="H547" s="40">
        <v>5</v>
      </c>
      <c r="I547" s="40">
        <v>5</v>
      </c>
      <c r="J547" s="19" t="s">
        <v>8</v>
      </c>
      <c r="K547" s="40" t="s">
        <v>9</v>
      </c>
      <c r="L547" s="40" t="s">
        <v>10</v>
      </c>
      <c r="M547" s="43" t="s">
        <v>11</v>
      </c>
      <c r="N547" s="8">
        <v>37.723999999999997</v>
      </c>
    </row>
    <row r="548" spans="1:14">
      <c r="B548" s="21">
        <v>2002</v>
      </c>
      <c r="C548" s="22"/>
      <c r="D548" s="23">
        <v>3.8</v>
      </c>
      <c r="E548" s="23">
        <v>3.7</v>
      </c>
      <c r="F548" s="23">
        <v>3.6</v>
      </c>
      <c r="G548" s="23">
        <v>3.7</v>
      </c>
      <c r="H548" s="23">
        <v>3.7</v>
      </c>
      <c r="I548" s="23">
        <v>3.8</v>
      </c>
      <c r="J548" s="25">
        <f>SUM(D548:I548)-MAX(D548:I548)-MIN(D548:I548)</f>
        <v>14.9</v>
      </c>
      <c r="K548" s="14">
        <f>ROUND(J548/4,4)</f>
        <v>3.7250000000000001</v>
      </c>
      <c r="L548" s="14">
        <f>F9</f>
        <v>1.6</v>
      </c>
      <c r="M548" s="26">
        <f>K548*L548</f>
        <v>5.9600000000000009</v>
      </c>
    </row>
    <row r="549" spans="1:14">
      <c r="A549" s="15">
        <f>A539+1</f>
        <v>56</v>
      </c>
      <c r="B549" s="21" t="s">
        <v>90</v>
      </c>
      <c r="C549" s="22"/>
      <c r="D549" s="27">
        <v>4.7</v>
      </c>
      <c r="E549" s="27">
        <v>4.7</v>
      </c>
      <c r="F549" s="27">
        <v>4.3</v>
      </c>
      <c r="G549" s="27">
        <v>4.8</v>
      </c>
      <c r="H549" s="27">
        <v>4</v>
      </c>
      <c r="I549" s="27">
        <v>4</v>
      </c>
      <c r="J549" s="25">
        <f>SUM(D549:I549)-MAX(D549:I549)-MIN(D549:I549)</f>
        <v>17.7</v>
      </c>
      <c r="K549" s="14">
        <f>ROUND(J549/4,4)</f>
        <v>4.4249999999999998</v>
      </c>
      <c r="L549" s="14">
        <f>F10</f>
        <v>2.1</v>
      </c>
      <c r="M549" s="26">
        <f>K549*L549</f>
        <v>9.2925000000000004</v>
      </c>
    </row>
    <row r="550" spans="1:14">
      <c r="B550" s="21"/>
      <c r="C550" s="22"/>
      <c r="D550" s="27">
        <v>2.6</v>
      </c>
      <c r="E550" s="28">
        <v>3.1</v>
      </c>
      <c r="F550" s="28">
        <v>2.5</v>
      </c>
      <c r="G550" s="28">
        <v>2.9</v>
      </c>
      <c r="H550" s="28">
        <v>2.7</v>
      </c>
      <c r="I550" s="28">
        <v>3.3</v>
      </c>
      <c r="J550" s="25">
        <f>SUM(D550:I550)-MAX(D550:I550)-MIN(D550:I550)</f>
        <v>11.3</v>
      </c>
      <c r="K550" s="14">
        <f>ROUND(J550/4,4)</f>
        <v>2.8250000000000002</v>
      </c>
      <c r="L550" s="14">
        <f>F11</f>
        <v>1.9</v>
      </c>
      <c r="M550" s="26">
        <f>K550*L550</f>
        <v>5.3674999999999997</v>
      </c>
    </row>
    <row r="551" spans="1:14" ht="16.5" thickBot="1">
      <c r="B551" s="29"/>
      <c r="C551" s="30"/>
      <c r="D551" s="33">
        <v>4</v>
      </c>
      <c r="E551" s="33">
        <v>4</v>
      </c>
      <c r="F551" s="33">
        <v>4</v>
      </c>
      <c r="G551" s="33">
        <v>4</v>
      </c>
      <c r="H551" s="33">
        <v>4.2</v>
      </c>
      <c r="I551" s="33">
        <v>4.0999999999999996</v>
      </c>
      <c r="J551" s="25">
        <f>SUM(D551:I551)-MAX(D551:I551)-MIN(D551:I551)</f>
        <v>16.099999999999998</v>
      </c>
      <c r="K551" s="14">
        <f>ROUND(J551/4,4)</f>
        <v>4.0250000000000004</v>
      </c>
      <c r="L551" s="14">
        <f>F12</f>
        <v>2</v>
      </c>
      <c r="M551" s="26">
        <f>K551*L551</f>
        <v>8.0500000000000007</v>
      </c>
    </row>
    <row r="553" spans="1:14">
      <c r="J553" s="40" t="s">
        <v>12</v>
      </c>
      <c r="K553" s="40"/>
      <c r="L553" s="12">
        <f>SUM(L548:L551)</f>
        <v>7.6</v>
      </c>
      <c r="M553" s="41">
        <f>SUM(M548:M551)</f>
        <v>28.67</v>
      </c>
    </row>
    <row r="554" spans="1:14">
      <c r="J554" s="40"/>
      <c r="K554" s="40"/>
      <c r="L554" s="40"/>
      <c r="M554" s="41">
        <f>M553/L553*10</f>
        <v>37.723684210526322</v>
      </c>
    </row>
    <row r="555" spans="1:14" ht="16.5" thickBot="1">
      <c r="E555" s="13" t="s">
        <v>7</v>
      </c>
    </row>
    <row r="556" spans="1:14" ht="16.5" thickBot="1">
      <c r="B556" s="49" t="s">
        <v>91</v>
      </c>
      <c r="C556" s="17"/>
      <c r="D556" s="42">
        <v>1</v>
      </c>
      <c r="E556" s="40">
        <v>2</v>
      </c>
      <c r="F556" s="40">
        <v>3</v>
      </c>
      <c r="G556" s="40">
        <v>4</v>
      </c>
      <c r="H556" s="40">
        <v>5</v>
      </c>
      <c r="I556" s="40">
        <v>5</v>
      </c>
      <c r="J556" s="19" t="s">
        <v>8</v>
      </c>
      <c r="K556" s="40" t="s">
        <v>9</v>
      </c>
      <c r="L556" s="40" t="s">
        <v>10</v>
      </c>
      <c r="M556" s="43" t="s">
        <v>11</v>
      </c>
      <c r="N556" s="8">
        <v>46.826000000000001</v>
      </c>
    </row>
    <row r="557" spans="1:14">
      <c r="B557" s="21">
        <v>2002</v>
      </c>
      <c r="C557" s="22"/>
      <c r="D557" s="23">
        <v>5.2</v>
      </c>
      <c r="E557" s="24">
        <v>5</v>
      </c>
      <c r="F557" s="24">
        <v>5</v>
      </c>
      <c r="G557" s="24">
        <v>4.9000000000000004</v>
      </c>
      <c r="H557" s="24">
        <v>4.8</v>
      </c>
      <c r="I557" s="24">
        <v>4.9000000000000004</v>
      </c>
      <c r="J557" s="25">
        <f>SUM(D557:I557)-MAX(D557:I557)-MIN(D557:I557)</f>
        <v>19.800000000000004</v>
      </c>
      <c r="K557" s="14">
        <f>ROUND(J557/4,4)</f>
        <v>4.95</v>
      </c>
      <c r="L557" s="14">
        <f>F9</f>
        <v>1.6</v>
      </c>
      <c r="M557" s="26">
        <f>K557*L557</f>
        <v>7.9200000000000008</v>
      </c>
    </row>
    <row r="558" spans="1:14">
      <c r="B558" s="21" t="s">
        <v>68</v>
      </c>
      <c r="C558" s="22"/>
      <c r="D558" s="27">
        <v>5</v>
      </c>
      <c r="E558" s="27">
        <v>5</v>
      </c>
      <c r="F558" s="27">
        <v>5.0999999999999996</v>
      </c>
      <c r="G558" s="24">
        <v>5</v>
      </c>
      <c r="H558" s="27">
        <v>5.2</v>
      </c>
      <c r="I558" s="27">
        <v>5.3</v>
      </c>
      <c r="J558" s="25">
        <f>SUM(D558:I558)-MAX(D558:I558)-MIN(D558:I558)</f>
        <v>20.3</v>
      </c>
      <c r="K558" s="14">
        <f>ROUND(J558/4,4)</f>
        <v>5.0750000000000002</v>
      </c>
      <c r="L558" s="14">
        <f>F10</f>
        <v>2.1</v>
      </c>
      <c r="M558" s="26">
        <f>K558*L558</f>
        <v>10.657500000000001</v>
      </c>
    </row>
    <row r="559" spans="1:14">
      <c r="A559" s="15">
        <f>A549+1</f>
        <v>57</v>
      </c>
      <c r="B559" s="21"/>
      <c r="C559" s="22"/>
      <c r="D559" s="27">
        <v>3.5</v>
      </c>
      <c r="E559" s="28">
        <v>3.2</v>
      </c>
      <c r="F559" s="28">
        <v>3.6</v>
      </c>
      <c r="G559" s="28">
        <v>3.3</v>
      </c>
      <c r="H559" s="27">
        <v>3.6</v>
      </c>
      <c r="I559" s="28">
        <v>3.2</v>
      </c>
      <c r="J559" s="25">
        <f>SUM(D559:I559)-MAX(D559:I559)-MIN(D559:I559)</f>
        <v>13.600000000000001</v>
      </c>
      <c r="K559" s="14">
        <f>ROUND(J559/4,4)</f>
        <v>3.4</v>
      </c>
      <c r="L559" s="14">
        <f>F11</f>
        <v>1.9</v>
      </c>
      <c r="M559" s="26">
        <f>K559*L559</f>
        <v>6.46</v>
      </c>
    </row>
    <row r="560" spans="1:14" ht="16.5" thickBot="1">
      <c r="B560" s="29"/>
      <c r="C560" s="30"/>
      <c r="D560" s="33">
        <v>5.3</v>
      </c>
      <c r="E560" s="33">
        <v>5.2</v>
      </c>
      <c r="F560" s="33">
        <v>5</v>
      </c>
      <c r="G560" s="33">
        <v>5.0999999999999996</v>
      </c>
      <c r="H560" s="33">
        <v>5.5</v>
      </c>
      <c r="I560" s="33">
        <v>5.5</v>
      </c>
      <c r="J560" s="25">
        <f>SUM(D560:I560)-MAX(D560:I560)-MIN(D560:I560)</f>
        <v>21.1</v>
      </c>
      <c r="K560" s="14">
        <f>ROUND(J560/4,4)</f>
        <v>5.2750000000000004</v>
      </c>
      <c r="L560" s="14">
        <f>F12</f>
        <v>2</v>
      </c>
      <c r="M560" s="26">
        <f>K560*L560</f>
        <v>10.55</v>
      </c>
    </row>
    <row r="562" spans="1:14">
      <c r="J562" s="40" t="s">
        <v>12</v>
      </c>
      <c r="K562" s="40"/>
      <c r="L562" s="12">
        <f>SUM(L557:L560)</f>
        <v>7.6</v>
      </c>
      <c r="M562" s="41">
        <f>SUM(M557:M560)</f>
        <v>35.587500000000006</v>
      </c>
    </row>
    <row r="563" spans="1:14">
      <c r="J563" s="40"/>
      <c r="K563" s="40"/>
      <c r="L563" s="40"/>
      <c r="M563" s="41">
        <f>M562/L562*10</f>
        <v>46.82565789473685</v>
      </c>
    </row>
    <row r="564" spans="1:14">
      <c r="J564" s="6"/>
      <c r="K564" s="6"/>
      <c r="L564" s="6"/>
      <c r="M564" s="44"/>
    </row>
    <row r="565" spans="1:14" ht="16.5" thickBot="1">
      <c r="E565" s="13" t="s">
        <v>7</v>
      </c>
    </row>
    <row r="566" spans="1:14" ht="16.5" thickBot="1">
      <c r="B566" s="49" t="s">
        <v>92</v>
      </c>
      <c r="C566" s="17"/>
      <c r="D566" s="42">
        <v>1</v>
      </c>
      <c r="E566" s="40">
        <v>2</v>
      </c>
      <c r="F566" s="40">
        <v>3</v>
      </c>
      <c r="G566" s="40">
        <v>4</v>
      </c>
      <c r="H566" s="40">
        <v>5</v>
      </c>
      <c r="I566" s="40">
        <v>5</v>
      </c>
      <c r="J566" s="19" t="s">
        <v>8</v>
      </c>
      <c r="K566" s="40" t="s">
        <v>9</v>
      </c>
      <c r="L566" s="40" t="s">
        <v>10</v>
      </c>
      <c r="M566" s="43" t="s">
        <v>11</v>
      </c>
      <c r="N566" s="8">
        <v>47.473999999999997</v>
      </c>
    </row>
    <row r="567" spans="1:14">
      <c r="B567" s="21">
        <v>2002</v>
      </c>
      <c r="C567" s="22"/>
      <c r="D567" s="23">
        <v>4.9000000000000004</v>
      </c>
      <c r="E567" s="24">
        <v>4.9000000000000004</v>
      </c>
      <c r="F567" s="24">
        <v>4.7</v>
      </c>
      <c r="G567" s="24">
        <v>5</v>
      </c>
      <c r="H567" s="24">
        <v>4.9000000000000004</v>
      </c>
      <c r="I567" s="24">
        <v>5</v>
      </c>
      <c r="J567" s="25">
        <f>SUM(D567:I567)-MAX(D567:I567)-MIN(D567:I567)</f>
        <v>19.7</v>
      </c>
      <c r="K567" s="14">
        <f>ROUND(J567/4,4)</f>
        <v>4.9249999999999998</v>
      </c>
      <c r="L567" s="14">
        <f>F9</f>
        <v>1.6</v>
      </c>
      <c r="M567" s="26">
        <f>K567*L567</f>
        <v>7.88</v>
      </c>
    </row>
    <row r="568" spans="1:14">
      <c r="B568" s="21" t="s">
        <v>63</v>
      </c>
      <c r="C568" s="22"/>
      <c r="D568" s="27">
        <v>5.5</v>
      </c>
      <c r="E568" s="27">
        <v>5.5</v>
      </c>
      <c r="F568" s="27">
        <v>4.9000000000000004</v>
      </c>
      <c r="G568" s="24">
        <v>5.3</v>
      </c>
      <c r="H568" s="27">
        <v>4.8</v>
      </c>
      <c r="I568" s="27">
        <v>5</v>
      </c>
      <c r="J568" s="25">
        <f>SUM(D568:I568)-MAX(D568:I568)-MIN(D568:I568)</f>
        <v>20.7</v>
      </c>
      <c r="K568" s="14">
        <f>ROUND(J568/4,4)</f>
        <v>5.1749999999999998</v>
      </c>
      <c r="L568" s="14">
        <f>F10</f>
        <v>2.1</v>
      </c>
      <c r="M568" s="26">
        <f>K568*L568</f>
        <v>10.8675</v>
      </c>
    </row>
    <row r="569" spans="1:14">
      <c r="A569" s="15">
        <f>A559+1</f>
        <v>58</v>
      </c>
      <c r="B569" s="21"/>
      <c r="C569" s="22"/>
      <c r="D569" s="27">
        <v>3.6</v>
      </c>
      <c r="E569" s="27">
        <v>3.9</v>
      </c>
      <c r="F569" s="28">
        <v>3.7</v>
      </c>
      <c r="G569" s="28">
        <v>3.9</v>
      </c>
      <c r="H569" s="28">
        <v>3.5</v>
      </c>
      <c r="I569" s="28">
        <v>3.5</v>
      </c>
      <c r="J569" s="25">
        <f>SUM(D569:I569)-MAX(D569:I569)-MIN(D569:I569)</f>
        <v>14.700000000000003</v>
      </c>
      <c r="K569" s="14">
        <f>ROUND(J569/4,4)</f>
        <v>3.6749999999999998</v>
      </c>
      <c r="L569" s="14">
        <f>F11</f>
        <v>1.9</v>
      </c>
      <c r="M569" s="26">
        <f>K569*L569</f>
        <v>6.982499999999999</v>
      </c>
    </row>
    <row r="570" spans="1:14" ht="16.5" thickBot="1">
      <c r="B570" s="29"/>
      <c r="C570" s="30"/>
      <c r="D570" s="33">
        <v>5.4</v>
      </c>
      <c r="E570" s="33">
        <v>5.6</v>
      </c>
      <c r="F570" s="33">
        <v>4.8</v>
      </c>
      <c r="G570" s="33">
        <v>5.0999999999999996</v>
      </c>
      <c r="H570" s="33">
        <v>5.2</v>
      </c>
      <c r="I570" s="33">
        <v>5</v>
      </c>
      <c r="J570" s="25">
        <f>SUM(D570:I570)-MAX(D570:I570)-MIN(D570:I570)</f>
        <v>20.7</v>
      </c>
      <c r="K570" s="14">
        <f>ROUND(J570/4,4)</f>
        <v>5.1749999999999998</v>
      </c>
      <c r="L570" s="14">
        <f>F12</f>
        <v>2</v>
      </c>
      <c r="M570" s="26">
        <f>K570*L570</f>
        <v>10.35</v>
      </c>
    </row>
    <row r="572" spans="1:14">
      <c r="J572" s="40" t="s">
        <v>12</v>
      </c>
      <c r="K572" s="40"/>
      <c r="L572" s="12">
        <f>SUM(L567:L570)</f>
        <v>7.6</v>
      </c>
      <c r="M572" s="41">
        <f>SUM(M567:M570)</f>
        <v>36.08</v>
      </c>
    </row>
    <row r="573" spans="1:14">
      <c r="J573" s="40"/>
      <c r="K573" s="40"/>
      <c r="L573" s="40"/>
      <c r="M573" s="41">
        <f>M572/L572*10</f>
        <v>47.473684210526315</v>
      </c>
    </row>
    <row r="575" spans="1:14" ht="16.5" thickBot="1">
      <c r="E575" s="13" t="s">
        <v>7</v>
      </c>
    </row>
    <row r="576" spans="1:14" ht="16.5" thickBot="1">
      <c r="B576" s="49" t="s">
        <v>93</v>
      </c>
      <c r="C576" s="17"/>
      <c r="D576" s="42">
        <v>1</v>
      </c>
      <c r="E576" s="40">
        <v>2</v>
      </c>
      <c r="F576" s="40">
        <v>3</v>
      </c>
      <c r="G576" s="40">
        <v>4</v>
      </c>
      <c r="H576" s="40">
        <v>5</v>
      </c>
      <c r="I576" s="40">
        <v>5</v>
      </c>
      <c r="J576" s="19" t="s">
        <v>8</v>
      </c>
      <c r="K576" s="40" t="s">
        <v>9</v>
      </c>
      <c r="L576" s="40" t="s">
        <v>10</v>
      </c>
      <c r="M576" s="43" t="s">
        <v>11</v>
      </c>
      <c r="N576" s="8">
        <v>47.74</v>
      </c>
    </row>
    <row r="577" spans="1:14">
      <c r="B577" s="21">
        <v>2005</v>
      </c>
      <c r="C577" s="22"/>
      <c r="D577" s="23">
        <v>4.4000000000000004</v>
      </c>
      <c r="E577" s="24">
        <v>4.9000000000000004</v>
      </c>
      <c r="F577" s="24">
        <v>4.5999999999999996</v>
      </c>
      <c r="G577" s="24">
        <v>4.5</v>
      </c>
      <c r="H577" s="24">
        <v>4.5999999999999996</v>
      </c>
      <c r="I577" s="24">
        <v>4.9000000000000004</v>
      </c>
      <c r="J577" s="25">
        <f>SUM(D577:I577)-MAX(D577:I577)-MIN(D577:I577)</f>
        <v>18.600000000000001</v>
      </c>
      <c r="K577" s="14">
        <f>ROUND(J577/4,4)</f>
        <v>4.6500000000000004</v>
      </c>
      <c r="L577" s="14">
        <f>F9</f>
        <v>1.6</v>
      </c>
      <c r="M577" s="26">
        <f>K577*L577</f>
        <v>7.4400000000000013</v>
      </c>
    </row>
    <row r="578" spans="1:14">
      <c r="B578" s="21" t="s">
        <v>63</v>
      </c>
      <c r="C578" s="22"/>
      <c r="D578" s="27">
        <v>5.4</v>
      </c>
      <c r="E578" s="27">
        <v>5.3</v>
      </c>
      <c r="F578" s="27">
        <v>5.2</v>
      </c>
      <c r="G578" s="24">
        <v>5.4</v>
      </c>
      <c r="H578" s="27">
        <v>5</v>
      </c>
      <c r="I578" s="27">
        <v>5.2</v>
      </c>
      <c r="J578" s="25">
        <f>SUM(D578:I578)-MAX(D578:I578)-MIN(D578:I578)</f>
        <v>21.099999999999994</v>
      </c>
      <c r="K578" s="14">
        <f>ROUND(J578/4,4)</f>
        <v>5.2750000000000004</v>
      </c>
      <c r="L578" s="14">
        <f>F10</f>
        <v>2.1</v>
      </c>
      <c r="M578" s="26">
        <f>K578*L578</f>
        <v>11.077500000000001</v>
      </c>
    </row>
    <row r="579" spans="1:14">
      <c r="A579" s="15">
        <f>A569+1</f>
        <v>59</v>
      </c>
      <c r="B579" s="21"/>
      <c r="C579" s="22"/>
      <c r="D579" s="27">
        <v>3.7</v>
      </c>
      <c r="E579" s="27">
        <v>3.5</v>
      </c>
      <c r="F579" s="28">
        <v>3.9</v>
      </c>
      <c r="G579" s="28">
        <v>3.8</v>
      </c>
      <c r="H579" s="28">
        <v>4</v>
      </c>
      <c r="I579" s="28">
        <v>4</v>
      </c>
      <c r="J579" s="25">
        <f>SUM(D579:I579)-MAX(D579:I579)-MIN(D579:I579)</f>
        <v>15.399999999999999</v>
      </c>
      <c r="K579" s="14">
        <f>ROUND(J579/4,4)</f>
        <v>3.85</v>
      </c>
      <c r="L579" s="14">
        <f>F11</f>
        <v>1.9</v>
      </c>
      <c r="M579" s="26">
        <f>K579*L579</f>
        <v>7.3149999999999995</v>
      </c>
    </row>
    <row r="580" spans="1:14" ht="16.5" thickBot="1">
      <c r="B580" s="29"/>
      <c r="C580" s="30"/>
      <c r="D580" s="33">
        <v>5.3</v>
      </c>
      <c r="E580" s="33">
        <v>5.6</v>
      </c>
      <c r="F580" s="33">
        <v>5.2</v>
      </c>
      <c r="G580" s="33">
        <v>5.2</v>
      </c>
      <c r="H580" s="33">
        <v>4.8</v>
      </c>
      <c r="I580" s="33">
        <v>5.2</v>
      </c>
      <c r="J580" s="25">
        <f>SUM(D580:I580)-MAX(D580:I580)-MIN(D580:I580)</f>
        <v>20.899999999999995</v>
      </c>
      <c r="K580" s="14">
        <f>ROUND(J580/4,4)</f>
        <v>5.2249999999999996</v>
      </c>
      <c r="L580" s="14">
        <f>F12</f>
        <v>2</v>
      </c>
      <c r="M580" s="26">
        <f>K580*L580</f>
        <v>10.45</v>
      </c>
    </row>
    <row r="582" spans="1:14">
      <c r="J582" s="40" t="s">
        <v>12</v>
      </c>
      <c r="K582" s="40"/>
      <c r="L582" s="12">
        <f>SUM(L577:L580)</f>
        <v>7.6</v>
      </c>
      <c r="M582" s="41">
        <f>SUM(M577:M580)</f>
        <v>36.282499999999999</v>
      </c>
    </row>
    <row r="583" spans="1:14">
      <c r="J583" s="40"/>
      <c r="K583" s="40"/>
      <c r="L583" s="40"/>
      <c r="M583" s="41">
        <f>M582/L582*10</f>
        <v>47.74013157894737</v>
      </c>
    </row>
    <row r="585" spans="1:14" ht="16.5" thickBot="1">
      <c r="A585" s="15">
        <v>60</v>
      </c>
      <c r="E585" s="13" t="s">
        <v>7</v>
      </c>
    </row>
    <row r="586" spans="1:14" ht="16.5" thickBot="1">
      <c r="B586" s="16" t="s">
        <v>128</v>
      </c>
      <c r="C586" s="17"/>
      <c r="D586" s="42">
        <v>1</v>
      </c>
      <c r="E586" s="40">
        <v>2</v>
      </c>
      <c r="F586" s="40">
        <v>3</v>
      </c>
      <c r="G586" s="40">
        <v>4</v>
      </c>
      <c r="H586" s="40">
        <v>5</v>
      </c>
      <c r="I586" s="40">
        <v>5</v>
      </c>
      <c r="J586" s="19" t="s">
        <v>8</v>
      </c>
      <c r="K586" s="40" t="s">
        <v>9</v>
      </c>
      <c r="L586" s="40" t="s">
        <v>10</v>
      </c>
      <c r="M586" s="43" t="s">
        <v>11</v>
      </c>
      <c r="N586" s="8">
        <v>40.765999999999998</v>
      </c>
    </row>
    <row r="587" spans="1:14">
      <c r="B587" s="21">
        <v>2002</v>
      </c>
      <c r="C587" s="22"/>
      <c r="D587" s="23">
        <v>4.3</v>
      </c>
      <c r="E587" s="24">
        <v>4.7</v>
      </c>
      <c r="F587" s="24">
        <v>5</v>
      </c>
      <c r="G587" s="24">
        <v>4.5999999999999996</v>
      </c>
      <c r="H587" s="24">
        <v>4.5</v>
      </c>
      <c r="I587" s="24">
        <v>4.5</v>
      </c>
      <c r="J587" s="25">
        <f>SUM(D587:I587)-MAX(D587:I587)-MIN(D587:I587)</f>
        <v>18.3</v>
      </c>
      <c r="K587" s="14">
        <f>ROUND(J587/4,4)</f>
        <v>4.5750000000000002</v>
      </c>
      <c r="L587" s="14">
        <f>F9</f>
        <v>1.6</v>
      </c>
      <c r="M587" s="26">
        <f>K587*L587</f>
        <v>7.32</v>
      </c>
    </row>
    <row r="588" spans="1:14">
      <c r="B588" s="21" t="s">
        <v>61</v>
      </c>
      <c r="C588" s="22"/>
      <c r="D588" s="27">
        <v>5</v>
      </c>
      <c r="E588" s="27">
        <v>4.9000000000000004</v>
      </c>
      <c r="F588" s="27">
        <v>4.8</v>
      </c>
      <c r="G588" s="24">
        <v>4.9000000000000004</v>
      </c>
      <c r="H588" s="27">
        <v>4.4000000000000004</v>
      </c>
      <c r="I588" s="27">
        <v>4.5</v>
      </c>
      <c r="J588" s="25">
        <f>SUM(D588:I588)-MAX(D588:I588)-MIN(D588:I588)</f>
        <v>19.100000000000001</v>
      </c>
      <c r="K588" s="14">
        <f>ROUND(J588/4,4)</f>
        <v>4.7750000000000004</v>
      </c>
      <c r="L588" s="14">
        <f>F10</f>
        <v>2.1</v>
      </c>
      <c r="M588" s="26">
        <f>K588*L588</f>
        <v>10.027500000000002</v>
      </c>
    </row>
    <row r="589" spans="1:14">
      <c r="B589" s="21"/>
      <c r="C589" s="22"/>
      <c r="D589" s="24">
        <v>2</v>
      </c>
      <c r="E589" s="27">
        <v>2.5</v>
      </c>
      <c r="F589" s="27">
        <v>2</v>
      </c>
      <c r="G589" s="27">
        <v>2.1</v>
      </c>
      <c r="H589" s="27">
        <v>2.4</v>
      </c>
      <c r="I589" s="27">
        <v>2.1</v>
      </c>
      <c r="J589" s="25">
        <f>SUM(D589:I589)-MAX(D589:I589)-MIN(D589:I589)</f>
        <v>8.6</v>
      </c>
      <c r="K589" s="14">
        <f>ROUND(J589/4,4)</f>
        <v>2.15</v>
      </c>
      <c r="L589" s="14">
        <f>F11</f>
        <v>1.9</v>
      </c>
      <c r="M589" s="26">
        <f>K589*L589</f>
        <v>4.085</v>
      </c>
    </row>
    <row r="590" spans="1:14" ht="16.5" thickBot="1">
      <c r="B590" s="29"/>
      <c r="C590" s="30"/>
      <c r="D590" s="33">
        <v>4.8</v>
      </c>
      <c r="E590" s="33">
        <v>4.8</v>
      </c>
      <c r="F590" s="33">
        <v>4.8</v>
      </c>
      <c r="G590" s="27">
        <v>4.9000000000000004</v>
      </c>
      <c r="H590" s="33">
        <v>4.7</v>
      </c>
      <c r="I590" s="33">
        <v>4.5999999999999996</v>
      </c>
      <c r="J590" s="25">
        <f>SUM(D590:I590)-MAX(D590:I590)-MIN(D590:I590)</f>
        <v>19.099999999999994</v>
      </c>
      <c r="K590" s="14">
        <f>ROUND(J590/4,4)</f>
        <v>4.7750000000000004</v>
      </c>
      <c r="L590" s="14">
        <f>F12</f>
        <v>2</v>
      </c>
      <c r="M590" s="26">
        <f>K590*L590</f>
        <v>9.5500000000000007</v>
      </c>
    </row>
    <row r="592" spans="1:14">
      <c r="J592" s="40" t="s">
        <v>12</v>
      </c>
      <c r="K592" s="40"/>
      <c r="L592" s="12">
        <f>SUM(L587:L590)</f>
        <v>7.6</v>
      </c>
      <c r="M592" s="41">
        <f>SUM(M587:M590)</f>
        <v>30.982500000000005</v>
      </c>
    </row>
    <row r="593" spans="1:14">
      <c r="J593" s="40"/>
      <c r="K593" s="40"/>
      <c r="L593" s="40"/>
      <c r="M593" s="41">
        <f>M592/L592*10</f>
        <v>40.766447368421062</v>
      </c>
    </row>
    <row r="594" spans="1:14" ht="16.5" thickBot="1">
      <c r="A594" s="15">
        <f>A585+1</f>
        <v>61</v>
      </c>
      <c r="E594" s="13" t="s">
        <v>7</v>
      </c>
    </row>
    <row r="595" spans="1:14" ht="16.5" thickBot="1">
      <c r="B595" s="16" t="s">
        <v>129</v>
      </c>
      <c r="C595" s="17"/>
      <c r="D595" s="42">
        <v>1</v>
      </c>
      <c r="E595" s="40">
        <v>2</v>
      </c>
      <c r="F595" s="40">
        <v>3</v>
      </c>
      <c r="G595" s="40">
        <v>4</v>
      </c>
      <c r="H595" s="40">
        <v>5</v>
      </c>
      <c r="I595" s="40">
        <v>5</v>
      </c>
      <c r="J595" s="19" t="s">
        <v>8</v>
      </c>
      <c r="K595" s="40" t="s">
        <v>9</v>
      </c>
      <c r="L595" s="40" t="s">
        <v>10</v>
      </c>
      <c r="M595" s="43" t="s">
        <v>11</v>
      </c>
      <c r="N595" s="8">
        <v>42.838999999999999</v>
      </c>
    </row>
    <row r="596" spans="1:14">
      <c r="B596" s="21">
        <v>2003</v>
      </c>
      <c r="C596" s="22"/>
      <c r="D596" s="23">
        <v>4.8</v>
      </c>
      <c r="E596" s="24">
        <v>4.7</v>
      </c>
      <c r="F596" s="24">
        <v>5.3</v>
      </c>
      <c r="G596" s="24">
        <v>4.4000000000000004</v>
      </c>
      <c r="H596" s="24">
        <v>4.7</v>
      </c>
      <c r="I596" s="24">
        <v>4.5999999999999996</v>
      </c>
      <c r="J596" s="25">
        <f>SUM(D596:I596)-MAX(D596:I596)-MIN(D596:I596)</f>
        <v>18.799999999999997</v>
      </c>
      <c r="K596" s="14">
        <f>ROUND(J596/4,4)</f>
        <v>4.7</v>
      </c>
      <c r="L596" s="14">
        <f>F9</f>
        <v>1.6</v>
      </c>
      <c r="M596" s="26">
        <f>K596*L596</f>
        <v>7.5200000000000005</v>
      </c>
    </row>
    <row r="597" spans="1:14">
      <c r="B597" s="21" t="s">
        <v>59</v>
      </c>
      <c r="C597" s="22"/>
      <c r="D597" s="27">
        <v>5.3</v>
      </c>
      <c r="E597" s="27">
        <v>5.2</v>
      </c>
      <c r="F597" s="27">
        <v>5</v>
      </c>
      <c r="G597" s="27">
        <v>5</v>
      </c>
      <c r="H597" s="27">
        <v>5.4</v>
      </c>
      <c r="I597" s="27">
        <v>5.0999999999999996</v>
      </c>
      <c r="J597" s="25">
        <f>SUM(D597:I597)-MAX(D597:I597)-MIN(D597:I597)</f>
        <v>20.6</v>
      </c>
      <c r="K597" s="14">
        <f>ROUND(J597/4,4)</f>
        <v>5.15</v>
      </c>
      <c r="L597" s="14">
        <f>F10</f>
        <v>2.1</v>
      </c>
      <c r="M597" s="26">
        <f>K597*L597</f>
        <v>10.815000000000001</v>
      </c>
    </row>
    <row r="598" spans="1:14">
      <c r="B598" s="21"/>
      <c r="C598" s="22"/>
      <c r="D598" s="27">
        <v>3</v>
      </c>
      <c r="E598" s="28">
        <v>2.6</v>
      </c>
      <c r="F598" s="28">
        <v>2.6</v>
      </c>
      <c r="G598" s="28">
        <v>3</v>
      </c>
      <c r="H598" s="28">
        <v>2.9</v>
      </c>
      <c r="I598" s="28">
        <v>2.2000000000000002</v>
      </c>
      <c r="J598" s="25">
        <f>SUM(D598:I598)-MAX(D598:I598)-MIN(D598:I598)</f>
        <v>11.100000000000001</v>
      </c>
      <c r="K598" s="14">
        <f>ROUND(J598/4,4)</f>
        <v>2.7749999999999999</v>
      </c>
      <c r="L598" s="14">
        <f>F11</f>
        <v>1.9</v>
      </c>
      <c r="M598" s="26">
        <f>K598*L598</f>
        <v>5.2725</v>
      </c>
    </row>
    <row r="599" spans="1:14" ht="16.5" thickBot="1">
      <c r="B599" s="29"/>
      <c r="C599" s="30"/>
      <c r="D599" s="33">
        <v>5</v>
      </c>
      <c r="E599" s="33">
        <v>4.7</v>
      </c>
      <c r="F599" s="33">
        <v>4.3</v>
      </c>
      <c r="G599" s="33">
        <v>4.5999999999999996</v>
      </c>
      <c r="H599" s="27">
        <v>4</v>
      </c>
      <c r="I599" s="27">
        <v>4.3</v>
      </c>
      <c r="J599" s="25">
        <f>SUM(D599:I599)-MAX(D599:I599)-MIN(D599:I599)</f>
        <v>17.900000000000002</v>
      </c>
      <c r="K599" s="14">
        <f>ROUND(J599/4,4)</f>
        <v>4.4749999999999996</v>
      </c>
      <c r="L599" s="14">
        <f>F12</f>
        <v>2</v>
      </c>
      <c r="M599" s="26">
        <f>K599*L599</f>
        <v>8.9499999999999993</v>
      </c>
    </row>
    <row r="601" spans="1:14">
      <c r="J601" s="40" t="s">
        <v>12</v>
      </c>
      <c r="K601" s="40"/>
      <c r="L601" s="12">
        <f>SUM(L596:L599)</f>
        <v>7.6</v>
      </c>
      <c r="M601" s="41">
        <f>SUM(M596:M599)</f>
        <v>32.557500000000005</v>
      </c>
    </row>
    <row r="602" spans="1:14">
      <c r="J602" s="40"/>
      <c r="K602" s="40"/>
      <c r="L602" s="40"/>
      <c r="M602" s="41">
        <f>M601/L601*10</f>
        <v>42.838815789473692</v>
      </c>
    </row>
    <row r="604" spans="1:14" ht="16.5" thickBot="1">
      <c r="A604" s="15">
        <f>A594+1</f>
        <v>62</v>
      </c>
      <c r="E604" s="13" t="s">
        <v>7</v>
      </c>
    </row>
    <row r="605" spans="1:14" ht="16.5" thickBot="1">
      <c r="B605" s="16" t="s">
        <v>130</v>
      </c>
      <c r="C605" s="17"/>
      <c r="D605" s="42">
        <v>1</v>
      </c>
      <c r="E605" s="40">
        <v>2</v>
      </c>
      <c r="F605" s="40">
        <v>3</v>
      </c>
      <c r="G605" s="40">
        <v>4</v>
      </c>
      <c r="H605" s="40">
        <v>5</v>
      </c>
      <c r="I605" s="40">
        <v>6</v>
      </c>
      <c r="J605" s="19" t="s">
        <v>8</v>
      </c>
      <c r="K605" s="40" t="s">
        <v>9</v>
      </c>
      <c r="L605" s="40" t="s">
        <v>10</v>
      </c>
      <c r="M605" s="43" t="s">
        <v>11</v>
      </c>
      <c r="N605" s="8">
        <v>51.890999999999998</v>
      </c>
    </row>
    <row r="606" spans="1:14">
      <c r="B606" s="21">
        <v>2003</v>
      </c>
      <c r="C606" s="22"/>
      <c r="D606" s="23">
        <v>5.8</v>
      </c>
      <c r="E606" s="24">
        <v>5.3</v>
      </c>
      <c r="F606" s="24">
        <v>5.5</v>
      </c>
      <c r="G606" s="24">
        <v>5.2</v>
      </c>
      <c r="H606" s="24">
        <v>5.3</v>
      </c>
      <c r="I606" s="24">
        <v>5.3</v>
      </c>
      <c r="J606" s="25">
        <f>SUM(D606:I606)-MAX(D606:I606)-MIN(D606:I606)</f>
        <v>21.4</v>
      </c>
      <c r="K606" s="14">
        <f>ROUND(J606/4,4)</f>
        <v>5.35</v>
      </c>
      <c r="L606" s="14">
        <f>F9</f>
        <v>1.6</v>
      </c>
      <c r="M606" s="26">
        <f>K606*L606</f>
        <v>8.56</v>
      </c>
    </row>
    <row r="607" spans="1:14">
      <c r="B607" s="21" t="s">
        <v>70</v>
      </c>
      <c r="C607" s="22"/>
      <c r="D607" s="27">
        <v>5.6</v>
      </c>
      <c r="E607" s="27">
        <v>5.6</v>
      </c>
      <c r="F607" s="27">
        <v>5.5</v>
      </c>
      <c r="G607" s="24">
        <v>5.5</v>
      </c>
      <c r="H607" s="27">
        <v>6</v>
      </c>
      <c r="I607" s="27">
        <v>5.5</v>
      </c>
      <c r="J607" s="25">
        <f>SUM(D607:I607)-MAX(D607:I607)-MIN(D607:I607)</f>
        <v>22.200000000000003</v>
      </c>
      <c r="K607" s="14">
        <f>ROUND(J607/4,4)</f>
        <v>5.55</v>
      </c>
      <c r="L607" s="14">
        <f>F10</f>
        <v>2.1</v>
      </c>
      <c r="M607" s="26">
        <f>K607*L607</f>
        <v>11.654999999999999</v>
      </c>
    </row>
    <row r="608" spans="1:14">
      <c r="B608" s="21"/>
      <c r="C608" s="22"/>
      <c r="D608" s="27">
        <v>5.2</v>
      </c>
      <c r="E608" s="28">
        <v>4.5999999999999996</v>
      </c>
      <c r="F608" s="28">
        <v>5.5</v>
      </c>
      <c r="G608" s="28">
        <v>4.0999999999999996</v>
      </c>
      <c r="H608" s="28">
        <v>4.9000000000000004</v>
      </c>
      <c r="I608" s="28">
        <v>4.4000000000000004</v>
      </c>
      <c r="J608" s="25">
        <f>SUM(D608:I608)-MAX(D608:I608)-MIN(D608:I608)</f>
        <v>19.099999999999994</v>
      </c>
      <c r="K608" s="14">
        <f>ROUND(J608/4,4)</f>
        <v>4.7750000000000004</v>
      </c>
      <c r="L608" s="14">
        <f>F11</f>
        <v>1.9</v>
      </c>
      <c r="M608" s="26">
        <f>K608*L608</f>
        <v>9.0724999999999998</v>
      </c>
    </row>
    <row r="609" spans="1:14" ht="16.5" thickBot="1">
      <c r="B609" s="29"/>
      <c r="C609" s="30"/>
      <c r="D609" s="33">
        <v>5</v>
      </c>
      <c r="E609" s="33">
        <v>5.4</v>
      </c>
      <c r="F609" s="33">
        <v>5.3</v>
      </c>
      <c r="G609" s="33">
        <v>5</v>
      </c>
      <c r="H609" s="33">
        <v>5</v>
      </c>
      <c r="I609" s="33">
        <v>4.7</v>
      </c>
      <c r="J609" s="25">
        <f>SUM(D609:I609)-MAX(D609:I609)-MIN(D609:I609)</f>
        <v>20.3</v>
      </c>
      <c r="K609" s="14">
        <f>ROUND(J609/4,4)</f>
        <v>5.0750000000000002</v>
      </c>
      <c r="L609" s="14">
        <f>F12</f>
        <v>2</v>
      </c>
      <c r="M609" s="26">
        <f>K609*L609</f>
        <v>10.15</v>
      </c>
    </row>
    <row r="611" spans="1:14">
      <c r="J611" s="40" t="s">
        <v>12</v>
      </c>
      <c r="K611" s="40"/>
      <c r="L611" s="12">
        <f>SUM(L606:L609)</f>
        <v>7.6</v>
      </c>
      <c r="M611" s="41">
        <f>SUM(M606:M609)</f>
        <v>39.4375</v>
      </c>
    </row>
    <row r="612" spans="1:14">
      <c r="J612" s="40"/>
      <c r="K612" s="40"/>
      <c r="L612" s="40"/>
      <c r="M612" s="41">
        <f>M611/L611*10</f>
        <v>51.891447368421055</v>
      </c>
    </row>
    <row r="614" spans="1:14" ht="16.5" thickBot="1">
      <c r="A614" s="15">
        <f>A604+1</f>
        <v>63</v>
      </c>
      <c r="E614" s="13" t="s">
        <v>7</v>
      </c>
    </row>
    <row r="615" spans="1:14" ht="16.5" thickBot="1">
      <c r="B615" s="49" t="s">
        <v>131</v>
      </c>
      <c r="C615" s="17"/>
      <c r="D615" s="42">
        <v>1</v>
      </c>
      <c r="E615" s="40">
        <v>2</v>
      </c>
      <c r="F615" s="40">
        <v>3</v>
      </c>
      <c r="G615" s="40">
        <v>4</v>
      </c>
      <c r="H615" s="40">
        <v>5</v>
      </c>
      <c r="I615" s="40">
        <v>6</v>
      </c>
      <c r="J615" s="19" t="s">
        <v>8</v>
      </c>
      <c r="K615" s="40" t="s">
        <v>9</v>
      </c>
      <c r="L615" s="40" t="s">
        <v>10</v>
      </c>
      <c r="M615" s="43" t="s">
        <v>11</v>
      </c>
      <c r="N615" s="8">
        <v>40.533000000000001</v>
      </c>
    </row>
    <row r="616" spans="1:14">
      <c r="B616" s="21">
        <v>2005</v>
      </c>
      <c r="C616" s="22"/>
      <c r="D616" s="23">
        <v>3.5</v>
      </c>
      <c r="E616" s="24">
        <v>4.5999999999999996</v>
      </c>
      <c r="F616" s="24">
        <v>4.3</v>
      </c>
      <c r="G616" s="24">
        <v>4.5999999999999996</v>
      </c>
      <c r="H616" s="24">
        <v>4.0999999999999996</v>
      </c>
      <c r="I616" s="24">
        <v>4</v>
      </c>
      <c r="J616" s="25">
        <f>SUM(D616:I616)-MAX(D616:I616)-MIN(D616:I616)</f>
        <v>17</v>
      </c>
      <c r="K616" s="14">
        <f>ROUND(J616/4,4)</f>
        <v>4.25</v>
      </c>
      <c r="L616" s="14">
        <f>F9</f>
        <v>1.6</v>
      </c>
      <c r="M616" s="26">
        <f>K616*L616</f>
        <v>6.8000000000000007</v>
      </c>
    </row>
    <row r="617" spans="1:14">
      <c r="B617" s="21" t="s">
        <v>59</v>
      </c>
      <c r="C617" s="22"/>
      <c r="D617" s="27">
        <v>5.2</v>
      </c>
      <c r="E617" s="27">
        <v>5.2</v>
      </c>
      <c r="F617" s="27">
        <v>5.0999999999999996</v>
      </c>
      <c r="G617" s="24">
        <v>5.2</v>
      </c>
      <c r="H617" s="27">
        <v>4.3</v>
      </c>
      <c r="I617" s="27">
        <v>4.8</v>
      </c>
      <c r="J617" s="25">
        <f>SUM(D617:I617)-MAX(D617:I617)-MIN(D617:I617)</f>
        <v>20.3</v>
      </c>
      <c r="K617" s="14">
        <f>ROUND(J617/4,4)</f>
        <v>5.0750000000000002</v>
      </c>
      <c r="L617" s="14">
        <f>F10</f>
        <v>2.1</v>
      </c>
      <c r="M617" s="26">
        <f>K617*L617</f>
        <v>10.657500000000001</v>
      </c>
    </row>
    <row r="618" spans="1:14">
      <c r="B618" s="21"/>
      <c r="C618" s="22"/>
      <c r="D618" s="27">
        <v>2.2000000000000002</v>
      </c>
      <c r="E618" s="28">
        <v>2.7</v>
      </c>
      <c r="F618" s="28">
        <v>3</v>
      </c>
      <c r="G618" s="28">
        <v>2.2999999999999998</v>
      </c>
      <c r="H618" s="28">
        <v>2.2999999999999998</v>
      </c>
      <c r="I618" s="28">
        <v>2.2000000000000002</v>
      </c>
      <c r="J618" s="25">
        <f>SUM(D618:I618)-MAX(D618:I618)-MIN(D618:I618)</f>
        <v>9.5</v>
      </c>
      <c r="K618" s="14">
        <f>ROUND(J618/4,4)</f>
        <v>2.375</v>
      </c>
      <c r="L618" s="14">
        <f>F11</f>
        <v>1.9</v>
      </c>
      <c r="M618" s="26">
        <f>K618*L618</f>
        <v>4.5125000000000002</v>
      </c>
    </row>
    <row r="619" spans="1:14" ht="16.5" thickBot="1">
      <c r="B619" s="29"/>
      <c r="C619" s="30"/>
      <c r="D619" s="33">
        <v>4.8</v>
      </c>
      <c r="E619" s="33">
        <v>4.5</v>
      </c>
      <c r="F619" s="33">
        <v>4.2</v>
      </c>
      <c r="G619" s="33">
        <v>4.8</v>
      </c>
      <c r="H619" s="33">
        <v>4.2</v>
      </c>
      <c r="I619" s="33">
        <v>4.2</v>
      </c>
      <c r="J619" s="25">
        <f>SUM(D619:I619)-MAX(D619:I619)-MIN(D619:I619)</f>
        <v>17.7</v>
      </c>
      <c r="K619" s="14">
        <f>ROUND(J619/4,4)</f>
        <v>4.4249999999999998</v>
      </c>
      <c r="L619" s="14">
        <f>F12</f>
        <v>2</v>
      </c>
      <c r="M619" s="26">
        <f>K619*L619</f>
        <v>8.85</v>
      </c>
    </row>
    <row r="621" spans="1:14">
      <c r="J621" s="40" t="s">
        <v>12</v>
      </c>
      <c r="K621" s="40"/>
      <c r="L621" s="12">
        <f>SUM(L616:L619)</f>
        <v>7.6</v>
      </c>
      <c r="M621" s="41">
        <f>SUM(M616:M619)</f>
        <v>30.82</v>
      </c>
    </row>
    <row r="622" spans="1:14">
      <c r="J622" s="40"/>
      <c r="K622" s="40"/>
      <c r="L622" s="40"/>
      <c r="M622" s="41">
        <f>M621/L621*10</f>
        <v>40.55263157894737</v>
      </c>
    </row>
    <row r="624" spans="1:14" ht="16.5" thickBot="1">
      <c r="A624" s="15">
        <f>A614+1</f>
        <v>64</v>
      </c>
      <c r="E624" s="13" t="s">
        <v>7</v>
      </c>
    </row>
    <row r="625" spans="1:14" ht="16.5" thickBot="1">
      <c r="B625" s="49"/>
      <c r="C625" s="17"/>
      <c r="D625" s="42">
        <v>1</v>
      </c>
      <c r="E625" s="40">
        <v>2</v>
      </c>
      <c r="F625" s="40">
        <v>3</v>
      </c>
      <c r="G625" s="40">
        <v>4</v>
      </c>
      <c r="H625" s="40">
        <v>5</v>
      </c>
      <c r="I625" s="40">
        <v>6</v>
      </c>
      <c r="J625" s="19" t="s">
        <v>8</v>
      </c>
      <c r="K625" s="40" t="s">
        <v>9</v>
      </c>
      <c r="L625" s="40" t="s">
        <v>10</v>
      </c>
      <c r="M625" s="43" t="s">
        <v>11</v>
      </c>
    </row>
    <row r="626" spans="1:14">
      <c r="B626" s="21"/>
      <c r="C626" s="22"/>
      <c r="D626" s="23"/>
      <c r="E626" s="24"/>
      <c r="F626" s="24"/>
      <c r="G626" s="24"/>
      <c r="H626" s="24"/>
      <c r="I626" s="24"/>
      <c r="J626" s="25">
        <f>SUM(D626:I626)-MAX(D626:I626)-MIN(D626:I626)</f>
        <v>0</v>
      </c>
      <c r="K626" s="14">
        <f>ROUND(J626/4,4)</f>
        <v>0</v>
      </c>
      <c r="L626" s="14">
        <f>F9</f>
        <v>1.6</v>
      </c>
      <c r="M626" s="26">
        <f>K626*L626</f>
        <v>0</v>
      </c>
    </row>
    <row r="627" spans="1:14">
      <c r="B627" s="21"/>
      <c r="C627" s="22"/>
      <c r="D627" s="27"/>
      <c r="E627" s="27"/>
      <c r="F627" s="27"/>
      <c r="G627" s="27"/>
      <c r="H627" s="27"/>
      <c r="I627" s="27"/>
      <c r="J627" s="25">
        <f>SUM(D627:I627)-MAX(D627:I627)-MIN(D627:I627)</f>
        <v>0</v>
      </c>
      <c r="K627" s="14">
        <f>ROUND(J627/4,4)</f>
        <v>0</v>
      </c>
      <c r="L627" s="14">
        <f>F10</f>
        <v>2.1</v>
      </c>
      <c r="M627" s="26">
        <f>K627*L627</f>
        <v>0</v>
      </c>
    </row>
    <row r="628" spans="1:14">
      <c r="B628" s="21"/>
      <c r="C628" s="22"/>
      <c r="D628" s="51"/>
      <c r="E628" s="51"/>
      <c r="F628" s="51"/>
      <c r="G628" s="51"/>
      <c r="H628" s="51"/>
      <c r="I628" s="51"/>
      <c r="J628" s="25">
        <f>SUM(D628:I628)-MAX(D628:I628)-MIN(D628:I628)</f>
        <v>0</v>
      </c>
      <c r="K628" s="14">
        <f>ROUND(J628/4,4)</f>
        <v>0</v>
      </c>
      <c r="L628" s="14">
        <f>F11</f>
        <v>1.9</v>
      </c>
      <c r="M628" s="26">
        <f>K628*L628</f>
        <v>0</v>
      </c>
    </row>
    <row r="629" spans="1:14" ht="16.5" thickBot="1">
      <c r="B629" s="29"/>
      <c r="C629" s="30"/>
      <c r="D629" s="27"/>
      <c r="E629" s="27"/>
      <c r="F629" s="27"/>
      <c r="G629" s="28"/>
      <c r="H629" s="28"/>
      <c r="I629" s="28"/>
      <c r="J629" s="25">
        <f>SUM(D629:I629)-MAX(D629:I629)-MIN(D629:I629)</f>
        <v>0</v>
      </c>
      <c r="K629" s="14">
        <f>ROUND(J629/4,4)</f>
        <v>0</v>
      </c>
      <c r="L629" s="14">
        <f>F12</f>
        <v>2</v>
      </c>
      <c r="M629" s="26">
        <f>K629*L629</f>
        <v>0</v>
      </c>
    </row>
    <row r="631" spans="1:14">
      <c r="J631" s="40" t="s">
        <v>12</v>
      </c>
      <c r="K631" s="40"/>
      <c r="L631" s="12">
        <f>SUM(L626:L629)</f>
        <v>7.6</v>
      </c>
      <c r="M631" s="41">
        <f>SUM(M626:M629)</f>
        <v>0</v>
      </c>
    </row>
    <row r="632" spans="1:14">
      <c r="J632" s="40"/>
      <c r="K632" s="40"/>
      <c r="L632" s="40"/>
      <c r="M632" s="41">
        <f>M631/L631*10</f>
        <v>0</v>
      </c>
    </row>
    <row r="634" spans="1:14" ht="16.5" thickBot="1">
      <c r="A634" s="15">
        <f>A624+1</f>
        <v>65</v>
      </c>
      <c r="E634" s="13" t="s">
        <v>7</v>
      </c>
    </row>
    <row r="635" spans="1:14" ht="16.5" thickBot="1">
      <c r="B635" s="49" t="s">
        <v>132</v>
      </c>
      <c r="C635" s="17"/>
      <c r="D635" s="42">
        <v>1</v>
      </c>
      <c r="E635" s="40">
        <v>2</v>
      </c>
      <c r="F635" s="40">
        <v>3</v>
      </c>
      <c r="G635" s="40">
        <v>4</v>
      </c>
      <c r="H635" s="40">
        <v>5</v>
      </c>
      <c r="I635" s="40">
        <v>6</v>
      </c>
      <c r="J635" s="19" t="s">
        <v>8</v>
      </c>
      <c r="K635" s="40" t="s">
        <v>9</v>
      </c>
      <c r="L635" s="40" t="s">
        <v>10</v>
      </c>
      <c r="M635" s="43" t="s">
        <v>11</v>
      </c>
      <c r="N635" s="8">
        <v>40.137999999999998</v>
      </c>
    </row>
    <row r="636" spans="1:14">
      <c r="B636" s="21">
        <v>2005</v>
      </c>
      <c r="C636" s="2"/>
      <c r="D636" s="28">
        <v>3.5</v>
      </c>
      <c r="E636" s="28">
        <v>4</v>
      </c>
      <c r="F636" s="28">
        <v>4</v>
      </c>
      <c r="G636" s="28">
        <v>3.7</v>
      </c>
      <c r="H636" s="28">
        <v>3.8</v>
      </c>
      <c r="I636" s="28">
        <v>3.9</v>
      </c>
      <c r="J636" s="25">
        <f>SUM(D636:I636)-MAX(D636:I636)-MIN(D636:I636)</f>
        <v>15.399999999999999</v>
      </c>
      <c r="K636" s="14">
        <f>ROUND(J636/4,4)</f>
        <v>3.85</v>
      </c>
      <c r="L636" s="14">
        <f>F9</f>
        <v>1.6</v>
      </c>
      <c r="M636" s="26">
        <f>K636*L636</f>
        <v>6.16</v>
      </c>
    </row>
    <row r="637" spans="1:14">
      <c r="B637" s="21" t="s">
        <v>133</v>
      </c>
      <c r="D637" s="28">
        <v>4.9000000000000004</v>
      </c>
      <c r="E637" s="28">
        <v>5</v>
      </c>
      <c r="F637" s="28">
        <v>5</v>
      </c>
      <c r="G637" s="28">
        <v>4.5</v>
      </c>
      <c r="H637" s="28">
        <v>4.2</v>
      </c>
      <c r="I637" s="28">
        <v>4</v>
      </c>
      <c r="J637" s="25">
        <f>SUM(D637:I637)-MAX(D637:I637)-MIN(D637:I637)</f>
        <v>18.599999999999998</v>
      </c>
      <c r="K637" s="14">
        <f>ROUND(J637/4,4)</f>
        <v>4.6500000000000004</v>
      </c>
      <c r="L637" s="14">
        <f>F10</f>
        <v>2.1</v>
      </c>
      <c r="M637" s="26">
        <f>K637*L637</f>
        <v>9.7650000000000006</v>
      </c>
    </row>
    <row r="638" spans="1:14">
      <c r="B638" s="21"/>
      <c r="C638" s="2"/>
      <c r="D638" s="28">
        <v>2</v>
      </c>
      <c r="E638" s="28">
        <v>4</v>
      </c>
      <c r="F638" s="28">
        <v>3.3</v>
      </c>
      <c r="G638" s="28">
        <v>3</v>
      </c>
      <c r="H638" s="28">
        <v>2.2999999999999998</v>
      </c>
      <c r="I638" s="28">
        <v>2.2000000000000002</v>
      </c>
      <c r="J638" s="25">
        <f>SUM(D638:I638)-MAX(D638:I638)-MIN(D638:I638)</f>
        <v>10.8</v>
      </c>
      <c r="K638" s="14">
        <f>ROUND(J638/4,4)</f>
        <v>2.7</v>
      </c>
      <c r="L638" s="14">
        <f>F11</f>
        <v>1.9</v>
      </c>
      <c r="M638" s="26">
        <f>K638*L638</f>
        <v>5.13</v>
      </c>
    </row>
    <row r="639" spans="1:14" ht="16.5" thickBot="1">
      <c r="B639" s="29"/>
      <c r="C639" s="50"/>
      <c r="D639" s="28">
        <v>5</v>
      </c>
      <c r="E639" s="28">
        <v>4.9000000000000004</v>
      </c>
      <c r="F639" s="28">
        <v>4.9000000000000004</v>
      </c>
      <c r="G639" s="28">
        <v>4.5</v>
      </c>
      <c r="H639" s="28">
        <v>4.5999999999999996</v>
      </c>
      <c r="I639" s="28">
        <v>4</v>
      </c>
      <c r="J639" s="25">
        <f>SUM(D639:I639)-MAX(D639:I639)-MIN(D639:I639)</f>
        <v>18.899999999999999</v>
      </c>
      <c r="K639" s="14">
        <f>ROUND(J639/4,4)</f>
        <v>4.7249999999999996</v>
      </c>
      <c r="L639" s="14">
        <f>F12</f>
        <v>2</v>
      </c>
      <c r="M639" s="26">
        <f>K639*L639</f>
        <v>9.4499999999999993</v>
      </c>
    </row>
    <row r="641" spans="1:13">
      <c r="J641" s="40" t="s">
        <v>12</v>
      </c>
      <c r="K641" s="40"/>
      <c r="L641" s="12">
        <f>SUM(L636:L639)</f>
        <v>7.6</v>
      </c>
      <c r="M641" s="41">
        <f>SUM(M636:M639)</f>
        <v>30.504999999999999</v>
      </c>
    </row>
    <row r="642" spans="1:13">
      <c r="J642" s="40"/>
      <c r="K642" s="40"/>
      <c r="L642" s="40"/>
      <c r="M642" s="41">
        <f>M641/L641*10</f>
        <v>40.138157894736835</v>
      </c>
    </row>
    <row r="643" spans="1:13" ht="16.5" thickBot="1">
      <c r="A643" s="15">
        <f>A634+1</f>
        <v>66</v>
      </c>
      <c r="E643" s="13" t="s">
        <v>7</v>
      </c>
    </row>
    <row r="644" spans="1:13" ht="16.5" thickBot="1">
      <c r="B644" s="49"/>
      <c r="C644" s="17"/>
      <c r="D644" s="42">
        <v>1</v>
      </c>
      <c r="E644" s="40">
        <v>2</v>
      </c>
      <c r="F644" s="40">
        <v>3</v>
      </c>
      <c r="G644" s="40">
        <v>4</v>
      </c>
      <c r="H644" s="40">
        <v>5</v>
      </c>
      <c r="I644" s="40">
        <v>5</v>
      </c>
      <c r="J644" s="19" t="s">
        <v>8</v>
      </c>
      <c r="K644" s="40" t="s">
        <v>9</v>
      </c>
      <c r="L644" s="40" t="s">
        <v>10</v>
      </c>
      <c r="M644" s="43" t="s">
        <v>11</v>
      </c>
    </row>
    <row r="645" spans="1:13">
      <c r="B645" s="21"/>
      <c r="C645" s="22"/>
      <c r="D645" s="23"/>
      <c r="E645" s="24"/>
      <c r="F645" s="24"/>
      <c r="G645" s="24"/>
      <c r="H645" s="24"/>
      <c r="I645" s="24"/>
      <c r="J645" s="25">
        <f>SUM(D645:I645)-MAX(D645:I645)-MIN(D645:I645)</f>
        <v>0</v>
      </c>
      <c r="K645" s="14">
        <f>ROUND(J645/4,4)</f>
        <v>0</v>
      </c>
      <c r="L645" s="14">
        <f>F9</f>
        <v>1.6</v>
      </c>
      <c r="M645" s="26">
        <f>K645*L645</f>
        <v>0</v>
      </c>
    </row>
    <row r="646" spans="1:13">
      <c r="B646" s="21"/>
      <c r="C646" s="22"/>
      <c r="D646" s="27"/>
      <c r="E646" s="27"/>
      <c r="F646" s="27"/>
      <c r="G646" s="27"/>
      <c r="H646" s="27"/>
      <c r="I646" s="27"/>
      <c r="J646" s="25">
        <f>SUM(D646:I646)-MAX(D646:I646)-MIN(D646:I646)</f>
        <v>0</v>
      </c>
      <c r="K646" s="14">
        <f>ROUND(J646/4,4)</f>
        <v>0</v>
      </c>
      <c r="L646" s="14">
        <f>F10</f>
        <v>2.1</v>
      </c>
      <c r="M646" s="26">
        <f>K646*L646</f>
        <v>0</v>
      </c>
    </row>
    <row r="647" spans="1:13">
      <c r="B647" s="21"/>
      <c r="C647" s="22"/>
      <c r="D647" s="27"/>
      <c r="E647" s="28"/>
      <c r="F647" s="28"/>
      <c r="G647" s="28"/>
      <c r="H647" s="28"/>
      <c r="I647" s="28"/>
      <c r="J647" s="25">
        <f>SUM(D647:I647)-MAX(D647:I647)-MIN(D647:I647)</f>
        <v>0</v>
      </c>
      <c r="K647" s="14">
        <f>ROUND(J647/4,4)</f>
        <v>0</v>
      </c>
      <c r="L647" s="14">
        <f>F11</f>
        <v>1.9</v>
      </c>
      <c r="M647" s="26">
        <f>K647*L647</f>
        <v>0</v>
      </c>
    </row>
    <row r="648" spans="1:13" ht="16.5" thickBot="1">
      <c r="B648" s="29"/>
      <c r="C648" s="30"/>
      <c r="D648" s="33"/>
      <c r="E648" s="33"/>
      <c r="F648" s="33"/>
      <c r="G648" s="33"/>
      <c r="H648" s="33"/>
      <c r="I648" s="33"/>
      <c r="J648" s="25">
        <f>SUM(D648:I648)-MAX(D648:I648)-MIN(D648:I648)</f>
        <v>0</v>
      </c>
      <c r="K648" s="14">
        <f>ROUND(J648/4,4)</f>
        <v>0</v>
      </c>
      <c r="L648" s="14">
        <f>F12</f>
        <v>2</v>
      </c>
      <c r="M648" s="26">
        <f>K648*L648</f>
        <v>0</v>
      </c>
    </row>
    <row r="650" spans="1:13">
      <c r="J650" s="40" t="s">
        <v>12</v>
      </c>
      <c r="K650" s="40"/>
      <c r="L650" s="12">
        <f>SUM(L645:L648)</f>
        <v>7.6</v>
      </c>
      <c r="M650" s="41">
        <f>SUM(M645:M648)</f>
        <v>0</v>
      </c>
    </row>
    <row r="651" spans="1:13">
      <c r="J651" s="40"/>
      <c r="K651" s="40"/>
      <c r="L651" s="40"/>
      <c r="M651" s="41">
        <f>M650/L650*10</f>
        <v>0</v>
      </c>
    </row>
    <row r="652" spans="1:13">
      <c r="J652" s="6"/>
      <c r="K652" s="6"/>
      <c r="L652" s="6"/>
      <c r="M652" s="44"/>
    </row>
    <row r="653" spans="1:13" ht="16.5" thickBot="1">
      <c r="A653" s="15">
        <f>A643+1</f>
        <v>67</v>
      </c>
      <c r="E653" s="13" t="s">
        <v>7</v>
      </c>
    </row>
    <row r="654" spans="1:13" ht="16.5" thickBot="1">
      <c r="B654" s="49"/>
      <c r="C654" s="17"/>
      <c r="D654" s="42">
        <v>1</v>
      </c>
      <c r="E654" s="40">
        <v>2</v>
      </c>
      <c r="F654" s="40">
        <v>3</v>
      </c>
      <c r="G654" s="40">
        <v>4</v>
      </c>
      <c r="H654" s="40">
        <v>5</v>
      </c>
      <c r="I654" s="40">
        <v>5</v>
      </c>
      <c r="J654" s="19" t="s">
        <v>8</v>
      </c>
      <c r="K654" s="40" t="s">
        <v>9</v>
      </c>
      <c r="L654" s="40" t="s">
        <v>10</v>
      </c>
      <c r="M654" s="43" t="s">
        <v>11</v>
      </c>
    </row>
    <row r="655" spans="1:13">
      <c r="B655" s="21"/>
      <c r="C655" s="22"/>
      <c r="D655" s="23"/>
      <c r="E655" s="24"/>
      <c r="F655" s="24"/>
      <c r="G655" s="24"/>
      <c r="H655" s="24"/>
      <c r="I655" s="24"/>
      <c r="J655" s="25">
        <f>SUM(D655:I655)-MAX(D655:I655)-MIN(D655:I655)</f>
        <v>0</v>
      </c>
      <c r="K655" s="14">
        <f>ROUND(J655/4,4)</f>
        <v>0</v>
      </c>
      <c r="L655" s="14">
        <f>F9</f>
        <v>1.6</v>
      </c>
      <c r="M655" s="26">
        <f>K655*L655</f>
        <v>0</v>
      </c>
    </row>
    <row r="656" spans="1:13">
      <c r="B656" s="21"/>
      <c r="C656" s="22"/>
      <c r="D656" s="27"/>
      <c r="E656" s="27"/>
      <c r="F656" s="27"/>
      <c r="G656" s="24"/>
      <c r="H656" s="27"/>
      <c r="I656" s="27"/>
      <c r="J656" s="25">
        <f>SUM(D656:I656)-MAX(D656:I656)-MIN(D656:I656)</f>
        <v>0</v>
      </c>
      <c r="K656" s="14">
        <f>ROUND(J656/4,4)</f>
        <v>0</v>
      </c>
      <c r="L656" s="14">
        <f>F10</f>
        <v>2.1</v>
      </c>
      <c r="M656" s="26">
        <f>K656*L656</f>
        <v>0</v>
      </c>
    </row>
    <row r="657" spans="1:13">
      <c r="B657" s="21"/>
      <c r="C657" s="22"/>
      <c r="D657" s="27"/>
      <c r="E657" s="28"/>
      <c r="F657" s="28"/>
      <c r="G657" s="28"/>
      <c r="H657" s="28"/>
      <c r="I657" s="28"/>
      <c r="J657" s="25">
        <f>SUM(D657:I657)-MAX(D657:I657)-MIN(D657:I657)</f>
        <v>0</v>
      </c>
      <c r="K657" s="14">
        <f>ROUND(J657/4,4)</f>
        <v>0</v>
      </c>
      <c r="L657" s="14">
        <f>F11</f>
        <v>1.9</v>
      </c>
      <c r="M657" s="26">
        <f>K657*L657</f>
        <v>0</v>
      </c>
    </row>
    <row r="658" spans="1:13" ht="16.5" thickBot="1">
      <c r="B658" s="29"/>
      <c r="C658" s="30"/>
      <c r="D658" s="33"/>
      <c r="E658" s="33"/>
      <c r="F658" s="33"/>
      <c r="G658" s="28"/>
      <c r="H658" s="33"/>
      <c r="I658" s="33"/>
      <c r="J658" s="25">
        <f>SUM(D658:I658)-MAX(D658:I658)-MIN(D658:I658)</f>
        <v>0</v>
      </c>
      <c r="K658" s="14">
        <f>ROUND(J658/4,4)</f>
        <v>0</v>
      </c>
      <c r="L658" s="14">
        <f>F12</f>
        <v>2</v>
      </c>
      <c r="M658" s="26">
        <f>K658*L658</f>
        <v>0</v>
      </c>
    </row>
    <row r="660" spans="1:13">
      <c r="J660" s="40" t="s">
        <v>12</v>
      </c>
      <c r="K660" s="40"/>
      <c r="L660" s="12">
        <f>SUM(L655:L658)</f>
        <v>7.6</v>
      </c>
      <c r="M660" s="41">
        <f>SUM(M655:M658)</f>
        <v>0</v>
      </c>
    </row>
    <row r="661" spans="1:13">
      <c r="J661" s="40"/>
      <c r="K661" s="40"/>
      <c r="L661" s="40"/>
      <c r="M661" s="41">
        <f>M660/L660*10</f>
        <v>0</v>
      </c>
    </row>
    <row r="663" spans="1:13" ht="16.5" thickBot="1">
      <c r="A663" s="15">
        <f>A653+1</f>
        <v>68</v>
      </c>
      <c r="E663" s="13" t="s">
        <v>7</v>
      </c>
    </row>
    <row r="664" spans="1:13" ht="16.5" thickBot="1">
      <c r="B664" s="49"/>
      <c r="C664" s="17"/>
      <c r="D664" s="42">
        <v>1</v>
      </c>
      <c r="E664" s="40">
        <v>2</v>
      </c>
      <c r="F664" s="40">
        <v>3</v>
      </c>
      <c r="G664" s="40">
        <v>4</v>
      </c>
      <c r="H664" s="40">
        <v>5</v>
      </c>
      <c r="I664" s="40">
        <v>5</v>
      </c>
      <c r="J664" s="19" t="s">
        <v>8</v>
      </c>
      <c r="K664" s="40" t="s">
        <v>9</v>
      </c>
      <c r="L664" s="40" t="s">
        <v>10</v>
      </c>
      <c r="M664" s="43" t="s">
        <v>11</v>
      </c>
    </row>
    <row r="665" spans="1:13">
      <c r="B665" s="21"/>
      <c r="C665" s="22"/>
      <c r="D665" s="23"/>
      <c r="E665" s="24"/>
      <c r="F665" s="24"/>
      <c r="G665" s="24"/>
      <c r="H665" s="24"/>
      <c r="I665" s="24"/>
      <c r="J665" s="25">
        <f>SUM(D665:I665)-MAX(D665:I665)-MIN(D665:I665)</f>
        <v>0</v>
      </c>
      <c r="K665" s="14">
        <f>ROUND(J665/4,4)</f>
        <v>0</v>
      </c>
      <c r="L665" s="14">
        <f>F9</f>
        <v>1.6</v>
      </c>
      <c r="M665" s="26">
        <f>K665*L665</f>
        <v>0</v>
      </c>
    </row>
    <row r="666" spans="1:13">
      <c r="B666" s="21"/>
      <c r="C666" s="22"/>
      <c r="D666" s="27"/>
      <c r="E666" s="24"/>
      <c r="F666" s="24"/>
      <c r="G666" s="24"/>
      <c r="H666" s="24"/>
      <c r="I666" s="24"/>
      <c r="J666" s="25">
        <f>SUM(D666:I666)-MAX(D666:I666)-MIN(D666:I666)</f>
        <v>0</v>
      </c>
      <c r="K666" s="14">
        <f>ROUND(J666/4,4)</f>
        <v>0</v>
      </c>
      <c r="L666" s="14">
        <f>F10</f>
        <v>2.1</v>
      </c>
      <c r="M666" s="26">
        <f>K666*L666</f>
        <v>0</v>
      </c>
    </row>
    <row r="667" spans="1:13">
      <c r="B667" s="21"/>
      <c r="C667" s="22"/>
      <c r="D667" s="27"/>
      <c r="E667" s="28"/>
      <c r="F667" s="24"/>
      <c r="G667" s="28"/>
      <c r="H667" s="24"/>
      <c r="I667" s="24"/>
      <c r="J667" s="25">
        <f>SUM(D667:I667)-MAX(D667:I667)-MIN(D667:I667)</f>
        <v>0</v>
      </c>
      <c r="K667" s="14">
        <f>ROUND(J667/4,4)</f>
        <v>0</v>
      </c>
      <c r="L667" s="14">
        <f>F11</f>
        <v>1.9</v>
      </c>
      <c r="M667" s="26">
        <f>K667*L667</f>
        <v>0</v>
      </c>
    </row>
    <row r="668" spans="1:13" ht="16.5" thickBot="1">
      <c r="B668" s="29"/>
      <c r="C668" s="30"/>
      <c r="D668" s="33"/>
      <c r="E668" s="33"/>
      <c r="F668" s="33"/>
      <c r="G668" s="33"/>
      <c r="H668" s="33"/>
      <c r="I668" s="33"/>
      <c r="J668" s="25">
        <f>SUM(D668:I668)-MAX(D668:I668)-MIN(D668:I668)</f>
        <v>0</v>
      </c>
      <c r="K668" s="14">
        <f>ROUND(J668/4,4)</f>
        <v>0</v>
      </c>
      <c r="L668" s="14">
        <f>F12</f>
        <v>2</v>
      </c>
      <c r="M668" s="26">
        <f>K668*L668</f>
        <v>0</v>
      </c>
    </row>
    <row r="670" spans="1:13">
      <c r="J670" s="40" t="s">
        <v>12</v>
      </c>
      <c r="K670" s="40"/>
      <c r="L670" s="12">
        <f>SUM(L665:L668)</f>
        <v>7.6</v>
      </c>
      <c r="M670" s="41">
        <f>SUM(M665:M668)</f>
        <v>0</v>
      </c>
    </row>
    <row r="671" spans="1:13">
      <c r="J671" s="40"/>
      <c r="K671" s="40"/>
      <c r="L671" s="40"/>
      <c r="M671" s="41">
        <f>M670/L670*10</f>
        <v>0</v>
      </c>
    </row>
    <row r="673" spans="1:13" ht="16.5" thickBot="1">
      <c r="A673" s="15">
        <f>A663+1</f>
        <v>69</v>
      </c>
      <c r="E673" s="13" t="s">
        <v>7</v>
      </c>
    </row>
    <row r="674" spans="1:13" ht="16.5" thickBot="1">
      <c r="B674" s="49"/>
      <c r="C674" s="17"/>
      <c r="D674" s="42">
        <v>1</v>
      </c>
      <c r="E674" s="40">
        <v>2</v>
      </c>
      <c r="F674" s="40">
        <v>3</v>
      </c>
      <c r="G674" s="40">
        <v>4</v>
      </c>
      <c r="H674" s="40">
        <v>5</v>
      </c>
      <c r="I674" s="40">
        <v>5</v>
      </c>
      <c r="J674" s="19" t="s">
        <v>8</v>
      </c>
      <c r="K674" s="40" t="s">
        <v>9</v>
      </c>
      <c r="L674" s="40" t="s">
        <v>10</v>
      </c>
      <c r="M674" s="43" t="s">
        <v>11</v>
      </c>
    </row>
    <row r="675" spans="1:13">
      <c r="B675" s="21"/>
      <c r="C675" s="22"/>
      <c r="D675" s="23"/>
      <c r="E675" s="24"/>
      <c r="F675" s="24"/>
      <c r="G675" s="24"/>
      <c r="H675" s="24"/>
      <c r="I675" s="24"/>
      <c r="J675" s="25">
        <f>SUM(D675:I675)-MAX(D675:I675)-MIN(D675:I675)</f>
        <v>0</v>
      </c>
      <c r="K675" s="14">
        <f>ROUND(J675/4,4)</f>
        <v>0</v>
      </c>
      <c r="L675" s="14">
        <f>F9</f>
        <v>1.6</v>
      </c>
      <c r="M675" s="26">
        <f>K675*L675</f>
        <v>0</v>
      </c>
    </row>
    <row r="676" spans="1:13">
      <c r="B676" s="21"/>
      <c r="C676" s="22"/>
      <c r="D676" s="27"/>
      <c r="E676" s="27"/>
      <c r="F676" s="24"/>
      <c r="G676" s="24"/>
      <c r="H676" s="27"/>
      <c r="I676" s="27"/>
      <c r="J676" s="25">
        <f>SUM(D676:I676)-MAX(D676:I676)-MIN(D676:I676)</f>
        <v>0</v>
      </c>
      <c r="K676" s="14">
        <f>ROUND(J676/4,4)</f>
        <v>0</v>
      </c>
      <c r="L676" s="14">
        <f>F10</f>
        <v>2.1</v>
      </c>
      <c r="M676" s="26">
        <f>K676*L676</f>
        <v>0</v>
      </c>
    </row>
    <row r="677" spans="1:13">
      <c r="B677" s="21"/>
      <c r="C677" s="22"/>
      <c r="D677" s="27"/>
      <c r="E677" s="28"/>
      <c r="F677" s="28"/>
      <c r="G677" s="28"/>
      <c r="H677" s="28"/>
      <c r="I677" s="28"/>
      <c r="J677" s="25">
        <f>SUM(D677:I677)-MAX(D677:I677)-MIN(D677:I677)</f>
        <v>0</v>
      </c>
      <c r="K677" s="14">
        <f>ROUND(J677/4,4)</f>
        <v>0</v>
      </c>
      <c r="L677" s="14">
        <f>F11</f>
        <v>1.9</v>
      </c>
      <c r="M677" s="26">
        <f>K677*L677</f>
        <v>0</v>
      </c>
    </row>
    <row r="678" spans="1:13" ht="16.5" thickBot="1">
      <c r="B678" s="29"/>
      <c r="C678" s="30"/>
      <c r="D678" s="33"/>
      <c r="E678" s="33"/>
      <c r="F678" s="33"/>
      <c r="G678" s="33"/>
      <c r="H678" s="33"/>
      <c r="I678" s="33"/>
      <c r="J678" s="25">
        <f>SUM(D678:I678)-MAX(D678:I678)-MIN(D678:I678)</f>
        <v>0</v>
      </c>
      <c r="K678" s="14">
        <f>ROUND(J678/4,4)</f>
        <v>0</v>
      </c>
      <c r="L678" s="14">
        <f>F12</f>
        <v>2</v>
      </c>
      <c r="M678" s="26">
        <f>K678*L678</f>
        <v>0</v>
      </c>
    </row>
    <row r="680" spans="1:13">
      <c r="J680" s="40" t="s">
        <v>12</v>
      </c>
      <c r="K680" s="40"/>
      <c r="L680" s="12">
        <f>SUM(L675:L678)</f>
        <v>7.6</v>
      </c>
      <c r="M680" s="41">
        <f>SUM(M675:M678)</f>
        <v>0</v>
      </c>
    </row>
    <row r="681" spans="1:13">
      <c r="J681" s="40"/>
      <c r="K681" s="40"/>
      <c r="L681" s="40"/>
      <c r="M681" s="41">
        <f>M680/L680*10</f>
        <v>0</v>
      </c>
    </row>
    <row r="683" spans="1:13" ht="16.5" thickBot="1">
      <c r="A683" s="15">
        <f>A673+1</f>
        <v>70</v>
      </c>
      <c r="E683" s="13" t="s">
        <v>7</v>
      </c>
    </row>
    <row r="684" spans="1:13" ht="16.5" thickBot="1">
      <c r="B684" s="49"/>
      <c r="C684" s="17"/>
      <c r="D684" s="42">
        <v>1</v>
      </c>
      <c r="E684" s="40">
        <v>2</v>
      </c>
      <c r="F684" s="40">
        <v>3</v>
      </c>
      <c r="G684" s="40">
        <v>4</v>
      </c>
      <c r="H684" s="40">
        <v>5</v>
      </c>
      <c r="I684" s="40">
        <v>5</v>
      </c>
      <c r="J684" s="19" t="s">
        <v>8</v>
      </c>
      <c r="K684" s="40" t="s">
        <v>9</v>
      </c>
      <c r="L684" s="40" t="s">
        <v>10</v>
      </c>
      <c r="M684" s="43" t="s">
        <v>11</v>
      </c>
    </row>
    <row r="685" spans="1:13">
      <c r="B685" s="21"/>
      <c r="C685" s="22"/>
      <c r="D685" s="23"/>
      <c r="E685" s="24"/>
      <c r="F685" s="24"/>
      <c r="G685" s="24"/>
      <c r="H685" s="24"/>
      <c r="I685" s="24"/>
      <c r="J685" s="25">
        <f>SUM(D685:I685)-MAX(D685:I685)-MIN(D685:I685)</f>
        <v>0</v>
      </c>
      <c r="K685" s="14">
        <f>ROUND(J685/4,4)</f>
        <v>0</v>
      </c>
      <c r="L685" s="14">
        <f>F9</f>
        <v>1.6</v>
      </c>
      <c r="M685" s="26">
        <f>K685*L685</f>
        <v>0</v>
      </c>
    </row>
    <row r="686" spans="1:13">
      <c r="B686" s="21"/>
      <c r="C686" s="22"/>
      <c r="D686" s="27"/>
      <c r="E686" s="27"/>
      <c r="F686" s="24"/>
      <c r="G686" s="24"/>
      <c r="H686" s="27"/>
      <c r="I686" s="27"/>
      <c r="J686" s="25">
        <f>SUM(D686:I686)-MAX(D686:I686)-MIN(D686:I686)</f>
        <v>0</v>
      </c>
      <c r="K686" s="14">
        <f>ROUND(J686/4,4)</f>
        <v>0</v>
      </c>
      <c r="L686" s="14">
        <f>F10</f>
        <v>2.1</v>
      </c>
      <c r="M686" s="26">
        <f>K686*L686</f>
        <v>0</v>
      </c>
    </row>
    <row r="687" spans="1:13">
      <c r="B687" s="21"/>
      <c r="C687" s="22"/>
      <c r="D687" s="27"/>
      <c r="E687" s="28"/>
      <c r="F687" s="51"/>
      <c r="G687" s="28"/>
      <c r="H687" s="28"/>
      <c r="I687" s="28"/>
      <c r="J687" s="25">
        <f>SUM(D687:I687)-MAX(D687:I687)-MIN(D687:I687)</f>
        <v>0</v>
      </c>
      <c r="K687" s="14">
        <f>ROUND(J687/4,4)</f>
        <v>0</v>
      </c>
      <c r="L687" s="14">
        <f>F11</f>
        <v>1.9</v>
      </c>
      <c r="M687" s="26">
        <f>K687*L687</f>
        <v>0</v>
      </c>
    </row>
    <row r="688" spans="1:13" ht="16.5" thickBot="1">
      <c r="B688" s="29"/>
      <c r="C688" s="30"/>
      <c r="D688" s="33"/>
      <c r="E688" s="33"/>
      <c r="F688" s="33"/>
      <c r="G688" s="33"/>
      <c r="H688" s="33"/>
      <c r="I688" s="33"/>
      <c r="J688" s="25">
        <f>SUM(D688:I688)-MAX(D688:I688)-MIN(D688:I688)</f>
        <v>0</v>
      </c>
      <c r="K688" s="14">
        <f>ROUND(J688/4,4)</f>
        <v>0</v>
      </c>
      <c r="L688" s="14">
        <f>F12</f>
        <v>2</v>
      </c>
      <c r="M688" s="26">
        <f>K688*L688</f>
        <v>0</v>
      </c>
    </row>
    <row r="690" spans="1:13">
      <c r="J690" s="40" t="s">
        <v>12</v>
      </c>
      <c r="K690" s="40"/>
      <c r="L690" s="12">
        <f>SUM(L685:L688)</f>
        <v>7.6</v>
      </c>
      <c r="M690" s="41">
        <f>SUM(M685:M688)</f>
        <v>0</v>
      </c>
    </row>
    <row r="691" spans="1:13">
      <c r="J691" s="40"/>
      <c r="K691" s="40"/>
      <c r="L691" s="40"/>
      <c r="M691" s="41">
        <f>M690/L690*10</f>
        <v>0</v>
      </c>
    </row>
    <row r="693" spans="1:13" ht="16.5" thickBot="1">
      <c r="A693" s="15">
        <f>A683+1</f>
        <v>71</v>
      </c>
      <c r="E693" s="13" t="s">
        <v>7</v>
      </c>
    </row>
    <row r="694" spans="1:13" ht="16.5" thickBot="1">
      <c r="B694" s="49"/>
      <c r="C694" s="17"/>
      <c r="D694" s="42">
        <v>1</v>
      </c>
      <c r="E694" s="40">
        <v>2</v>
      </c>
      <c r="F694" s="40">
        <v>3</v>
      </c>
      <c r="G694" s="40">
        <v>4</v>
      </c>
      <c r="H694" s="40">
        <v>5</v>
      </c>
      <c r="I694" s="40">
        <v>5</v>
      </c>
      <c r="J694" s="19" t="s">
        <v>8</v>
      </c>
      <c r="K694" s="40" t="s">
        <v>9</v>
      </c>
      <c r="L694" s="40" t="s">
        <v>10</v>
      </c>
      <c r="M694" s="43" t="s">
        <v>11</v>
      </c>
    </row>
    <row r="695" spans="1:13">
      <c r="B695" s="21"/>
      <c r="C695" s="22"/>
      <c r="D695" s="23"/>
      <c r="E695" s="24"/>
      <c r="F695" s="24"/>
      <c r="G695" s="24"/>
      <c r="H695" s="24"/>
      <c r="I695" s="24"/>
      <c r="J695" s="25">
        <f>SUM(D695:I695)-MAX(D695:I695)-MIN(D695:I695)</f>
        <v>0</v>
      </c>
      <c r="K695" s="14">
        <f>ROUND(J695/4,4)</f>
        <v>0</v>
      </c>
      <c r="L695" s="14">
        <f>F9</f>
        <v>1.6</v>
      </c>
      <c r="M695" s="26">
        <f>K695*L695</f>
        <v>0</v>
      </c>
    </row>
    <row r="696" spans="1:13">
      <c r="B696" s="21"/>
      <c r="C696" s="22"/>
      <c r="D696" s="27"/>
      <c r="E696" s="27"/>
      <c r="F696" s="27"/>
      <c r="G696" s="24"/>
      <c r="H696" s="27"/>
      <c r="I696" s="27"/>
      <c r="J696" s="25">
        <f>SUM(D696:I696)-MAX(D696:I696)-MIN(D696:I696)</f>
        <v>0</v>
      </c>
      <c r="K696" s="14">
        <f>ROUND(J696/4,4)</f>
        <v>0</v>
      </c>
      <c r="L696" s="14">
        <f>F10</f>
        <v>2.1</v>
      </c>
      <c r="M696" s="26">
        <f>K696*L696</f>
        <v>0</v>
      </c>
    </row>
    <row r="697" spans="1:13">
      <c r="B697" s="21"/>
      <c r="C697" s="22"/>
      <c r="D697" s="27"/>
      <c r="E697" s="28"/>
      <c r="F697" s="28"/>
      <c r="G697" s="28"/>
      <c r="H697" s="28"/>
      <c r="I697" s="28"/>
      <c r="J697" s="25">
        <f>SUM(D697:I697)-MAX(D697:I697)-MIN(D697:I697)</f>
        <v>0</v>
      </c>
      <c r="K697" s="14">
        <f>ROUND(J697/4,4)</f>
        <v>0</v>
      </c>
      <c r="L697" s="14">
        <f>F11</f>
        <v>1.9</v>
      </c>
      <c r="M697" s="26">
        <f>K697*L697</f>
        <v>0</v>
      </c>
    </row>
    <row r="698" spans="1:13" ht="16.5" thickBot="1">
      <c r="B698" s="29"/>
      <c r="C698" s="30"/>
      <c r="D698" s="27"/>
      <c r="E698" s="28"/>
      <c r="F698" s="33"/>
      <c r="G698" s="33"/>
      <c r="H698" s="28"/>
      <c r="I698" s="28"/>
      <c r="J698" s="25">
        <f>SUM(D698:I698)-MAX(D698:I698)-MIN(D698:I698)</f>
        <v>0</v>
      </c>
      <c r="K698" s="14">
        <f>ROUND(J698/4,4)</f>
        <v>0</v>
      </c>
      <c r="L698" s="14">
        <f>F12</f>
        <v>2</v>
      </c>
      <c r="M698" s="26">
        <f>K698*L698</f>
        <v>0</v>
      </c>
    </row>
    <row r="700" spans="1:13">
      <c r="J700" s="40" t="s">
        <v>12</v>
      </c>
      <c r="K700" s="40"/>
      <c r="L700" s="12">
        <f>SUM(L695:L698)</f>
        <v>7.6</v>
      </c>
      <c r="M700" s="41">
        <f>SUM(M695:M698)</f>
        <v>0</v>
      </c>
    </row>
    <row r="701" spans="1:13">
      <c r="J701" s="40"/>
      <c r="K701" s="40"/>
      <c r="L701" s="40"/>
      <c r="M701" s="41">
        <f>M700/L700*10</f>
        <v>0</v>
      </c>
    </row>
    <row r="702" spans="1:13" ht="16.5" thickBot="1">
      <c r="A702" s="15">
        <f>A693+1</f>
        <v>72</v>
      </c>
      <c r="E702" s="13" t="s">
        <v>7</v>
      </c>
    </row>
    <row r="703" spans="1:13" ht="16.5" thickBot="1">
      <c r="B703" s="49"/>
      <c r="C703" s="17"/>
      <c r="D703" s="42">
        <v>1</v>
      </c>
      <c r="E703" s="40">
        <v>2</v>
      </c>
      <c r="F703" s="40">
        <v>3</v>
      </c>
      <c r="G703" s="40">
        <v>4</v>
      </c>
      <c r="H703" s="40">
        <v>5</v>
      </c>
      <c r="I703" s="40">
        <v>5</v>
      </c>
      <c r="J703" s="19" t="s">
        <v>8</v>
      </c>
      <c r="K703" s="40" t="s">
        <v>9</v>
      </c>
      <c r="L703" s="40" t="s">
        <v>10</v>
      </c>
      <c r="M703" s="43" t="s">
        <v>11</v>
      </c>
    </row>
    <row r="704" spans="1:13">
      <c r="B704" s="21"/>
      <c r="C704" s="22"/>
      <c r="D704" s="27"/>
      <c r="E704" s="27"/>
      <c r="F704" s="27"/>
      <c r="G704" s="27"/>
      <c r="H704" s="27"/>
      <c r="I704" s="27"/>
      <c r="J704" s="25">
        <f>SUM(D704:I704)-MAX(D704:I704)-MIN(D704:I704)</f>
        <v>0</v>
      </c>
      <c r="K704" s="14">
        <f>ROUND(J704/4,4)</f>
        <v>0</v>
      </c>
      <c r="L704" s="14">
        <f>F9</f>
        <v>1.6</v>
      </c>
      <c r="M704" s="26">
        <f>K704*L704</f>
        <v>0</v>
      </c>
    </row>
    <row r="705" spans="1:13">
      <c r="B705" s="21"/>
      <c r="C705" s="22"/>
      <c r="D705" s="27"/>
      <c r="E705" s="27"/>
      <c r="F705" s="27"/>
      <c r="G705" s="24"/>
      <c r="H705" s="27"/>
      <c r="I705" s="27"/>
      <c r="J705" s="25">
        <f>SUM(D705:I705)-MAX(D705:I705)-MIN(D705:I705)</f>
        <v>0</v>
      </c>
      <c r="K705" s="14">
        <f>ROUND(J705/4,4)</f>
        <v>0</v>
      </c>
      <c r="L705" s="14">
        <f>F10</f>
        <v>2.1</v>
      </c>
      <c r="M705" s="26">
        <f>K705*L705</f>
        <v>0</v>
      </c>
    </row>
    <row r="706" spans="1:13">
      <c r="B706" s="21"/>
      <c r="C706" s="22"/>
      <c r="D706" s="27"/>
      <c r="E706" s="27"/>
      <c r="F706" s="27"/>
      <c r="G706" s="28"/>
      <c r="H706" s="28"/>
      <c r="I706" s="28"/>
      <c r="J706" s="25">
        <f>SUM(D706:I706)-MAX(D706:I706)-MIN(D706:I706)</f>
        <v>0</v>
      </c>
      <c r="K706" s="14">
        <f>ROUND(J706/4,4)</f>
        <v>0</v>
      </c>
      <c r="L706" s="14">
        <f>F11</f>
        <v>1.9</v>
      </c>
      <c r="M706" s="26">
        <f>K706*L706</f>
        <v>0</v>
      </c>
    </row>
    <row r="707" spans="1:13" ht="16.5" thickBot="1">
      <c r="B707" s="29"/>
      <c r="C707" s="30"/>
      <c r="D707" s="33"/>
      <c r="E707" s="33"/>
      <c r="F707" s="33"/>
      <c r="G707" s="33"/>
      <c r="H707" s="33"/>
      <c r="I707" s="33"/>
      <c r="J707" s="25">
        <f>SUM(D707:I707)-MAX(D707:I707)-MIN(D707:I707)</f>
        <v>0</v>
      </c>
      <c r="K707" s="14">
        <f>ROUND(J707/4,4)</f>
        <v>0</v>
      </c>
      <c r="L707" s="14">
        <f>F12</f>
        <v>2</v>
      </c>
      <c r="M707" s="26">
        <f>K707*L707</f>
        <v>0</v>
      </c>
    </row>
    <row r="709" spans="1:13">
      <c r="J709" s="40" t="s">
        <v>12</v>
      </c>
      <c r="K709" s="40"/>
      <c r="L709" s="12">
        <f>SUM(L704:L707)</f>
        <v>7.6</v>
      </c>
      <c r="M709" s="41">
        <f>SUM(M704:M707)</f>
        <v>0</v>
      </c>
    </row>
    <row r="710" spans="1:13">
      <c r="J710" s="40"/>
      <c r="K710" s="40"/>
      <c r="L710" s="40"/>
      <c r="M710" s="41">
        <f>M709/L709*10</f>
        <v>0</v>
      </c>
    </row>
    <row r="712" spans="1:13" ht="16.5" thickBot="1">
      <c r="A712" s="15">
        <f>A702+1</f>
        <v>73</v>
      </c>
      <c r="E712" s="13" t="s">
        <v>7</v>
      </c>
    </row>
    <row r="713" spans="1:13" ht="16.5" thickBot="1">
      <c r="B713" s="49"/>
      <c r="C713" s="17"/>
      <c r="D713" s="42">
        <v>1</v>
      </c>
      <c r="E713" s="40">
        <v>2</v>
      </c>
      <c r="F713" s="40">
        <v>3</v>
      </c>
      <c r="G713" s="40">
        <v>4</v>
      </c>
      <c r="H713" s="40">
        <v>5</v>
      </c>
      <c r="I713" s="40">
        <v>5</v>
      </c>
      <c r="J713" s="19" t="s">
        <v>8</v>
      </c>
      <c r="K713" s="40" t="s">
        <v>9</v>
      </c>
      <c r="L713" s="40" t="s">
        <v>10</v>
      </c>
      <c r="M713" s="43" t="s">
        <v>11</v>
      </c>
    </row>
    <row r="714" spans="1:13">
      <c r="B714" s="21"/>
      <c r="C714" s="22"/>
      <c r="D714" s="23"/>
      <c r="E714" s="23"/>
      <c r="F714" s="23"/>
      <c r="G714" s="23"/>
      <c r="H714" s="24"/>
      <c r="I714" s="24"/>
      <c r="J714" s="25">
        <f>SUM(D714:I714)-MAX(D714:I714)-MIN(D714:I714)</f>
        <v>0</v>
      </c>
      <c r="K714" s="14">
        <f>ROUND(J714/4,4)</f>
        <v>0</v>
      </c>
      <c r="L714" s="14">
        <f>F9</f>
        <v>1.6</v>
      </c>
      <c r="M714" s="26">
        <f>K714*L714</f>
        <v>0</v>
      </c>
    </row>
    <row r="715" spans="1:13">
      <c r="B715" s="21"/>
      <c r="C715" s="22"/>
      <c r="D715" s="27"/>
      <c r="E715" s="27"/>
      <c r="F715" s="27"/>
      <c r="G715" s="24"/>
      <c r="H715" s="27"/>
      <c r="I715" s="27"/>
      <c r="J715" s="25">
        <f>SUM(D715:I715)-MAX(D715:I715)-MIN(D715:I715)</f>
        <v>0</v>
      </c>
      <c r="K715" s="14">
        <f>ROUND(J715/4,4)</f>
        <v>0</v>
      </c>
      <c r="L715" s="14">
        <f>F10</f>
        <v>2.1</v>
      </c>
      <c r="M715" s="26">
        <f>K715*L715</f>
        <v>0</v>
      </c>
    </row>
    <row r="716" spans="1:13">
      <c r="B716" s="21"/>
      <c r="C716" s="22"/>
      <c r="D716" s="27"/>
      <c r="E716" s="23"/>
      <c r="F716" s="28"/>
      <c r="G716" s="28"/>
      <c r="H716" s="28"/>
      <c r="I716" s="28"/>
      <c r="J716" s="25">
        <f>SUM(D716:I716)-MAX(D716:I716)-MIN(D716:I716)</f>
        <v>0</v>
      </c>
      <c r="K716" s="14">
        <f>ROUND(J716/4,4)</f>
        <v>0</v>
      </c>
      <c r="L716" s="14">
        <f>F11</f>
        <v>1.9</v>
      </c>
      <c r="M716" s="26">
        <f>K716*L716</f>
        <v>0</v>
      </c>
    </row>
    <row r="717" spans="1:13" ht="16.5" thickBot="1">
      <c r="B717" s="29"/>
      <c r="C717" s="30"/>
      <c r="D717" s="33"/>
      <c r="E717" s="33"/>
      <c r="F717" s="33"/>
      <c r="G717" s="33"/>
      <c r="H717" s="33"/>
      <c r="I717" s="33"/>
      <c r="J717" s="25">
        <f>SUM(D717:I717)-MAX(D717:I717)-MIN(D717:I717)</f>
        <v>0</v>
      </c>
      <c r="K717" s="14">
        <f>ROUND(J717/4,4)</f>
        <v>0</v>
      </c>
      <c r="L717" s="14">
        <f>F12</f>
        <v>2</v>
      </c>
      <c r="M717" s="26">
        <f>K717*L717</f>
        <v>0</v>
      </c>
    </row>
    <row r="719" spans="1:13">
      <c r="J719" s="40" t="s">
        <v>12</v>
      </c>
      <c r="K719" s="40"/>
      <c r="L719" s="12">
        <f>SUM(L714:L717)</f>
        <v>7.6</v>
      </c>
      <c r="M719" s="41">
        <f>SUM(M714:M717)</f>
        <v>0</v>
      </c>
    </row>
    <row r="720" spans="1:13">
      <c r="J720" s="40"/>
      <c r="K720" s="40"/>
      <c r="L720" s="40"/>
      <c r="M720" s="41">
        <f>M719/L719*10</f>
        <v>0</v>
      </c>
    </row>
    <row r="722" spans="1:13" ht="16.5" thickBot="1">
      <c r="A722" s="15">
        <f>A712+1</f>
        <v>74</v>
      </c>
      <c r="E722" s="13" t="s">
        <v>7</v>
      </c>
    </row>
    <row r="723" spans="1:13" ht="16.5" thickBot="1">
      <c r="B723" s="49"/>
      <c r="C723" s="17"/>
      <c r="D723" s="42">
        <v>1</v>
      </c>
      <c r="E723" s="40">
        <v>2</v>
      </c>
      <c r="F723" s="40">
        <v>3</v>
      </c>
      <c r="G723" s="40">
        <v>4</v>
      </c>
      <c r="H723" s="40">
        <v>5</v>
      </c>
      <c r="I723" s="40">
        <v>5</v>
      </c>
      <c r="J723" s="19" t="s">
        <v>8</v>
      </c>
      <c r="K723" s="40" t="s">
        <v>9</v>
      </c>
      <c r="L723" s="40" t="s">
        <v>10</v>
      </c>
      <c r="M723" s="43" t="s">
        <v>11</v>
      </c>
    </row>
    <row r="724" spans="1:13">
      <c r="B724" s="21"/>
      <c r="C724" s="22"/>
      <c r="D724" s="23"/>
      <c r="E724" s="24"/>
      <c r="F724" s="24"/>
      <c r="G724" s="24"/>
      <c r="H724" s="24"/>
      <c r="I724" s="24"/>
      <c r="J724" s="25">
        <f>SUM(D724:I724)-MAX(D724:I724)-MIN(D724:I724)</f>
        <v>0</v>
      </c>
      <c r="K724" s="14">
        <f>ROUND(J724/4,4)</f>
        <v>0</v>
      </c>
      <c r="L724" s="14">
        <f>F9</f>
        <v>1.6</v>
      </c>
      <c r="M724" s="26">
        <f>K724*L724</f>
        <v>0</v>
      </c>
    </row>
    <row r="725" spans="1:13">
      <c r="B725" s="21"/>
      <c r="C725" s="22"/>
      <c r="D725" s="27"/>
      <c r="E725" s="27"/>
      <c r="F725" s="27"/>
      <c r="G725" s="24"/>
      <c r="H725" s="27"/>
      <c r="I725" s="27"/>
      <c r="J725" s="25">
        <f>SUM(D725:I725)-MAX(D725:I725)-MIN(D725:I725)</f>
        <v>0</v>
      </c>
      <c r="K725" s="14">
        <f>ROUND(J725/4,4)</f>
        <v>0</v>
      </c>
      <c r="L725" s="14">
        <f>F10</f>
        <v>2.1</v>
      </c>
      <c r="M725" s="26">
        <f>K725*L725</f>
        <v>0</v>
      </c>
    </row>
    <row r="726" spans="1:13">
      <c r="B726" s="21"/>
      <c r="C726" s="22"/>
      <c r="D726" s="27"/>
      <c r="E726" s="28"/>
      <c r="F726" s="28"/>
      <c r="G726" s="28"/>
      <c r="H726" s="28"/>
      <c r="I726" s="28"/>
      <c r="J726" s="25">
        <f>SUM(D726:I726)-MAX(D726:I726)-MIN(D726:I726)</f>
        <v>0</v>
      </c>
      <c r="K726" s="14">
        <f>ROUND(J726/4,4)</f>
        <v>0</v>
      </c>
      <c r="L726" s="14">
        <f>F11</f>
        <v>1.9</v>
      </c>
      <c r="M726" s="26">
        <f>K726*L726</f>
        <v>0</v>
      </c>
    </row>
    <row r="727" spans="1:13" ht="16.5" thickBot="1">
      <c r="B727" s="29"/>
      <c r="C727" s="30"/>
      <c r="D727" s="33"/>
      <c r="E727" s="33"/>
      <c r="F727" s="33"/>
      <c r="G727" s="33"/>
      <c r="H727" s="33"/>
      <c r="I727" s="33"/>
      <c r="J727" s="25">
        <f>SUM(D727:I727)-MAX(D727:I727)-MIN(D727:I727)</f>
        <v>0</v>
      </c>
      <c r="K727" s="14">
        <f>ROUND(J727/4,4)</f>
        <v>0</v>
      </c>
      <c r="L727" s="14">
        <f>F12</f>
        <v>2</v>
      </c>
      <c r="M727" s="26">
        <f>K727*L727</f>
        <v>0</v>
      </c>
    </row>
    <row r="729" spans="1:13">
      <c r="J729" s="40" t="s">
        <v>12</v>
      </c>
      <c r="K729" s="40"/>
      <c r="L729" s="12">
        <f>SUM(L724:L727)</f>
        <v>7.6</v>
      </c>
      <c r="M729" s="41">
        <f>SUM(M724:M727)</f>
        <v>0</v>
      </c>
    </row>
    <row r="730" spans="1:13">
      <c r="J730" s="40"/>
      <c r="K730" s="40"/>
      <c r="L730" s="40"/>
      <c r="M730" s="41">
        <f>M729/L729*10</f>
        <v>0</v>
      </c>
    </row>
    <row r="732" spans="1:13" ht="16.5" thickBot="1">
      <c r="A732" s="15">
        <f>A722+1</f>
        <v>75</v>
      </c>
      <c r="E732" s="13" t="s">
        <v>7</v>
      </c>
    </row>
    <row r="733" spans="1:13" ht="16.5" thickBot="1">
      <c r="B733" s="49"/>
      <c r="C733" s="17"/>
      <c r="D733" s="42">
        <v>1</v>
      </c>
      <c r="E733" s="40">
        <v>2</v>
      </c>
      <c r="F733" s="40">
        <v>3</v>
      </c>
      <c r="G733" s="40">
        <v>4</v>
      </c>
      <c r="H733" s="40">
        <v>5</v>
      </c>
      <c r="I733" s="40">
        <v>5</v>
      </c>
      <c r="J733" s="19" t="s">
        <v>8</v>
      </c>
      <c r="K733" s="40" t="s">
        <v>9</v>
      </c>
      <c r="L733" s="40" t="s">
        <v>10</v>
      </c>
      <c r="M733" s="43" t="s">
        <v>11</v>
      </c>
    </row>
    <row r="734" spans="1:13">
      <c r="B734" s="21"/>
      <c r="C734" s="22"/>
      <c r="D734" s="23"/>
      <c r="E734" s="24"/>
      <c r="F734" s="24"/>
      <c r="G734" s="24"/>
      <c r="H734" s="24"/>
      <c r="I734" s="24"/>
      <c r="J734" s="25">
        <f>SUM(D734:I734)-MAX(D734:I734)-MIN(D734:I734)</f>
        <v>0</v>
      </c>
      <c r="K734" s="14">
        <f>ROUND(J734/4,4)</f>
        <v>0</v>
      </c>
      <c r="L734" s="14">
        <f>F9</f>
        <v>1.6</v>
      </c>
      <c r="M734" s="26">
        <f>K734*L734</f>
        <v>0</v>
      </c>
    </row>
    <row r="735" spans="1:13">
      <c r="B735" s="21"/>
      <c r="C735" s="22"/>
      <c r="D735" s="27"/>
      <c r="E735" s="27"/>
      <c r="F735" s="27"/>
      <c r="G735" s="24"/>
      <c r="H735" s="27"/>
      <c r="I735" s="27"/>
      <c r="J735" s="25">
        <f>SUM(D735:I735)-MAX(D735:I735)-MIN(D735:I735)</f>
        <v>0</v>
      </c>
      <c r="K735" s="14">
        <f>ROUND(J735/4,4)</f>
        <v>0</v>
      </c>
      <c r="L735" s="14">
        <f>F10</f>
        <v>2.1</v>
      </c>
      <c r="M735" s="26">
        <f>K735*L735</f>
        <v>0</v>
      </c>
    </row>
    <row r="736" spans="1:13">
      <c r="B736" s="21"/>
      <c r="C736" s="22"/>
      <c r="D736" s="27"/>
      <c r="E736" s="28"/>
      <c r="F736" s="28"/>
      <c r="G736" s="28"/>
      <c r="H736" s="28"/>
      <c r="I736" s="28"/>
      <c r="J736" s="25">
        <f>SUM(D736:I736)-MAX(D736:I736)-MIN(D736:I736)</f>
        <v>0</v>
      </c>
      <c r="K736" s="14">
        <f>ROUND(J736/4,4)</f>
        <v>0</v>
      </c>
      <c r="L736" s="14">
        <f>F11</f>
        <v>1.9</v>
      </c>
      <c r="M736" s="26">
        <f>K736*L736</f>
        <v>0</v>
      </c>
    </row>
    <row r="737" spans="1:13" ht="16.5" thickBot="1">
      <c r="B737" s="29"/>
      <c r="C737" s="30"/>
      <c r="D737" s="33"/>
      <c r="E737" s="33"/>
      <c r="F737" s="33"/>
      <c r="G737" s="33"/>
      <c r="H737" s="33"/>
      <c r="I737" s="33"/>
      <c r="J737" s="25">
        <f>SUM(D737:I737)-MAX(D737:I737)-MIN(D737:I737)</f>
        <v>0</v>
      </c>
      <c r="K737" s="14">
        <f>ROUND(J737/4,4)</f>
        <v>0</v>
      </c>
      <c r="L737" s="14">
        <f>F12</f>
        <v>2</v>
      </c>
      <c r="M737" s="26">
        <f>K737*L737</f>
        <v>0</v>
      </c>
    </row>
    <row r="739" spans="1:13">
      <c r="J739" s="40" t="s">
        <v>12</v>
      </c>
      <c r="K739" s="40"/>
      <c r="L739" s="12">
        <f>SUM(L734:L737)</f>
        <v>7.6</v>
      </c>
      <c r="M739" s="41">
        <f>SUM(M734:M737)</f>
        <v>0</v>
      </c>
    </row>
    <row r="740" spans="1:13">
      <c r="J740" s="40"/>
      <c r="K740" s="40"/>
      <c r="L740" s="40"/>
      <c r="M740" s="41">
        <f>M739/L739*10</f>
        <v>0</v>
      </c>
    </row>
    <row r="742" spans="1:13" ht="16.5" thickBot="1">
      <c r="A742" s="15">
        <f>A732+1</f>
        <v>76</v>
      </c>
      <c r="E742" s="13" t="s">
        <v>7</v>
      </c>
    </row>
    <row r="743" spans="1:13" ht="16.5" thickBot="1">
      <c r="B743" s="53"/>
      <c r="C743" s="17"/>
      <c r="D743" s="42">
        <v>1</v>
      </c>
      <c r="E743" s="40">
        <v>2</v>
      </c>
      <c r="F743" s="40">
        <v>3</v>
      </c>
      <c r="G743" s="40">
        <v>4</v>
      </c>
      <c r="H743" s="40">
        <v>5</v>
      </c>
      <c r="I743" s="40">
        <v>6</v>
      </c>
      <c r="J743" s="19" t="s">
        <v>8</v>
      </c>
      <c r="K743" s="40" t="s">
        <v>9</v>
      </c>
      <c r="L743" s="40" t="s">
        <v>10</v>
      </c>
      <c r="M743" s="43" t="s">
        <v>11</v>
      </c>
    </row>
    <row r="744" spans="1:13">
      <c r="B744" s="21"/>
      <c r="C744" s="22"/>
      <c r="D744" s="23"/>
      <c r="E744" s="23"/>
      <c r="F744" s="23"/>
      <c r="G744" s="23"/>
      <c r="H744" s="24"/>
      <c r="I744" s="24"/>
      <c r="J744" s="25">
        <f>SUM(D744:I744)-MAX(D744:I744)-MIN(D744:I744)</f>
        <v>0</v>
      </c>
      <c r="K744" s="14">
        <f>ROUND(J744/4,4)</f>
        <v>0</v>
      </c>
      <c r="L744" s="14">
        <f>F9</f>
        <v>1.6</v>
      </c>
      <c r="M744" s="26">
        <f>K744*L744</f>
        <v>0</v>
      </c>
    </row>
    <row r="745" spans="1:13">
      <c r="B745" s="21"/>
      <c r="C745" s="22"/>
      <c r="D745" s="27"/>
      <c r="E745" s="27"/>
      <c r="F745" s="27"/>
      <c r="G745" s="24"/>
      <c r="H745" s="27"/>
      <c r="I745" s="27"/>
      <c r="J745" s="25">
        <f>SUM(D745:I745)-MAX(D745:I745)-MIN(D745:I745)</f>
        <v>0</v>
      </c>
      <c r="K745" s="14">
        <f>ROUND(J745/4,4)</f>
        <v>0</v>
      </c>
      <c r="L745" s="14">
        <f>F10</f>
        <v>2.1</v>
      </c>
      <c r="M745" s="26">
        <f>K745*L745</f>
        <v>0</v>
      </c>
    </row>
    <row r="746" spans="1:13">
      <c r="B746" s="21"/>
      <c r="C746" s="22"/>
      <c r="D746" s="27"/>
      <c r="E746" s="28"/>
      <c r="F746" s="28"/>
      <c r="G746" s="28"/>
      <c r="H746" s="28"/>
      <c r="I746" s="28"/>
      <c r="J746" s="25">
        <f>SUM(D746:I746)-MAX(D746:I746)-MIN(D746:I746)</f>
        <v>0</v>
      </c>
      <c r="K746" s="14">
        <f>ROUND(J746/4,4)</f>
        <v>0</v>
      </c>
      <c r="L746" s="14">
        <f>F11</f>
        <v>1.9</v>
      </c>
      <c r="M746" s="26">
        <f>K746*L746</f>
        <v>0</v>
      </c>
    </row>
    <row r="747" spans="1:13" ht="16.5" thickBot="1">
      <c r="B747" s="29"/>
      <c r="C747" s="30"/>
      <c r="D747" s="33"/>
      <c r="E747" s="33"/>
      <c r="F747" s="33"/>
      <c r="G747" s="33"/>
      <c r="H747" s="33"/>
      <c r="I747" s="33"/>
      <c r="J747" s="25">
        <f>SUM(D747:I747)-MAX(D747:I747)-MIN(D747:I747)</f>
        <v>0</v>
      </c>
      <c r="K747" s="14">
        <f>ROUND(J747/4,4)</f>
        <v>0</v>
      </c>
      <c r="L747" s="14">
        <f>F12</f>
        <v>2</v>
      </c>
      <c r="M747" s="26">
        <f>K747*L747</f>
        <v>0</v>
      </c>
    </row>
    <row r="749" spans="1:13">
      <c r="J749" s="40" t="s">
        <v>12</v>
      </c>
      <c r="K749" s="40"/>
      <c r="L749" s="12">
        <f>SUM(L744:L747)</f>
        <v>7.6</v>
      </c>
      <c r="M749" s="41">
        <f>SUM(M744:M747)</f>
        <v>0</v>
      </c>
    </row>
    <row r="750" spans="1:13">
      <c r="J750" s="40"/>
      <c r="K750" s="40"/>
      <c r="L750" s="40"/>
      <c r="M750" s="41">
        <f>M749/L749*10</f>
        <v>0</v>
      </c>
    </row>
    <row r="751" spans="1:13" ht="16.5" thickBot="1">
      <c r="A751" s="15">
        <f>A742+1</f>
        <v>77</v>
      </c>
      <c r="E751" s="13" t="s">
        <v>7</v>
      </c>
    </row>
    <row r="752" spans="1:13" ht="16.5" thickBot="1">
      <c r="B752" s="49"/>
      <c r="C752" s="17"/>
      <c r="D752" s="42">
        <v>1</v>
      </c>
      <c r="E752" s="40">
        <v>2</v>
      </c>
      <c r="F752" s="40">
        <v>3</v>
      </c>
      <c r="G752" s="40">
        <v>4</v>
      </c>
      <c r="H752" s="40">
        <v>5</v>
      </c>
      <c r="I752" s="40">
        <v>5</v>
      </c>
      <c r="J752" s="19" t="s">
        <v>8</v>
      </c>
      <c r="K752" s="40" t="s">
        <v>9</v>
      </c>
      <c r="L752" s="40" t="s">
        <v>10</v>
      </c>
      <c r="M752" s="43" t="s">
        <v>11</v>
      </c>
    </row>
    <row r="753" spans="1:13">
      <c r="B753" s="21"/>
      <c r="C753" s="22"/>
      <c r="D753" s="23"/>
      <c r="E753" s="23"/>
      <c r="F753" s="24"/>
      <c r="G753" s="24"/>
      <c r="H753" s="24"/>
      <c r="I753" s="24"/>
      <c r="J753" s="25">
        <f>SUM(D753:I753)-MAX(D753:I753)-MIN(D753:I753)</f>
        <v>0</v>
      </c>
      <c r="K753" s="14">
        <f>ROUND(J753/4,4)</f>
        <v>0</v>
      </c>
      <c r="L753" s="14">
        <f>F9</f>
        <v>1.6</v>
      </c>
      <c r="M753" s="26">
        <f>K753*L753</f>
        <v>0</v>
      </c>
    </row>
    <row r="754" spans="1:13">
      <c r="B754" s="21"/>
      <c r="C754" s="22"/>
      <c r="D754" s="27"/>
      <c r="E754" s="27"/>
      <c r="F754" s="27"/>
      <c r="G754" s="27"/>
      <c r="H754" s="27"/>
      <c r="I754" s="27"/>
      <c r="J754" s="25">
        <f>SUM(D754:I754)-MAX(D754:I754)-MIN(D754:I754)</f>
        <v>0</v>
      </c>
      <c r="K754" s="14">
        <f>ROUND(J754/4,4)</f>
        <v>0</v>
      </c>
      <c r="L754" s="14">
        <f>F10</f>
        <v>2.1</v>
      </c>
      <c r="M754" s="26">
        <f>K754*L754</f>
        <v>0</v>
      </c>
    </row>
    <row r="755" spans="1:13">
      <c r="B755" s="21"/>
      <c r="C755" s="22"/>
      <c r="D755" s="27"/>
      <c r="E755" s="28"/>
      <c r="F755" s="28"/>
      <c r="G755" s="28"/>
      <c r="H755" s="28"/>
      <c r="I755" s="28"/>
      <c r="J755" s="25">
        <f>SUM(D755:I755)-MAX(D755:I755)-MIN(D755:I755)</f>
        <v>0</v>
      </c>
      <c r="K755" s="14">
        <f>ROUND(J755/4,4)</f>
        <v>0</v>
      </c>
      <c r="L755" s="14">
        <f>F11</f>
        <v>1.9</v>
      </c>
      <c r="M755" s="26">
        <f>K755*L755</f>
        <v>0</v>
      </c>
    </row>
    <row r="756" spans="1:13" ht="16.5" thickBot="1">
      <c r="B756" s="29"/>
      <c r="C756" s="30"/>
      <c r="D756" s="33"/>
      <c r="E756" s="33"/>
      <c r="F756" s="33"/>
      <c r="G756" s="33"/>
      <c r="H756" s="33"/>
      <c r="I756" s="33"/>
      <c r="J756" s="25">
        <f>SUM(D756:I756)-MAX(D756:I756)-MIN(D756:I756)</f>
        <v>0</v>
      </c>
      <c r="K756" s="14">
        <f>ROUND(J756/4,4)</f>
        <v>0</v>
      </c>
      <c r="L756" s="14">
        <f>F12</f>
        <v>2</v>
      </c>
      <c r="M756" s="26">
        <f>K756*L756</f>
        <v>0</v>
      </c>
    </row>
    <row r="758" spans="1:13">
      <c r="J758" s="40" t="s">
        <v>12</v>
      </c>
      <c r="K758" s="40"/>
      <c r="L758" s="12">
        <f>SUM(L753:L756)</f>
        <v>7.6</v>
      </c>
      <c r="M758" s="41">
        <f>SUM(M753:M756)</f>
        <v>0</v>
      </c>
    </row>
    <row r="759" spans="1:13">
      <c r="J759" s="40"/>
      <c r="K759" s="40"/>
      <c r="L759" s="40"/>
      <c r="M759" s="41">
        <f>M758/L758*10</f>
        <v>0</v>
      </c>
    </row>
    <row r="761" spans="1:13" ht="16.5" thickBot="1">
      <c r="A761" s="15">
        <f>A751+1</f>
        <v>78</v>
      </c>
      <c r="E761" s="13" t="s">
        <v>7</v>
      </c>
    </row>
    <row r="762" spans="1:13" ht="16.5" thickBot="1">
      <c r="B762" s="49"/>
      <c r="C762" s="17"/>
      <c r="D762" s="42">
        <v>1</v>
      </c>
      <c r="E762" s="40">
        <v>2</v>
      </c>
      <c r="F762" s="40">
        <v>3</v>
      </c>
      <c r="G762" s="40">
        <v>4</v>
      </c>
      <c r="H762" s="40">
        <v>5</v>
      </c>
      <c r="I762" s="40">
        <v>5</v>
      </c>
      <c r="J762" s="19" t="s">
        <v>8</v>
      </c>
      <c r="K762" s="40" t="s">
        <v>9</v>
      </c>
      <c r="L762" s="40" t="s">
        <v>10</v>
      </c>
      <c r="M762" s="43" t="s">
        <v>11</v>
      </c>
    </row>
    <row r="763" spans="1:13">
      <c r="B763" s="21"/>
      <c r="C763" s="22"/>
      <c r="D763" s="23"/>
      <c r="E763" s="24"/>
      <c r="F763" s="24"/>
      <c r="G763" s="24"/>
      <c r="H763" s="24"/>
      <c r="I763" s="24"/>
      <c r="J763" s="25">
        <f>SUM(D763:I763)-MAX(D763:I763)-MIN(D763:I763)</f>
        <v>0</v>
      </c>
      <c r="K763" s="14">
        <f>ROUND(J763/4,4)</f>
        <v>0</v>
      </c>
      <c r="L763" s="14">
        <f>F9</f>
        <v>1.6</v>
      </c>
      <c r="M763" s="26">
        <f>K763*L763</f>
        <v>0</v>
      </c>
    </row>
    <row r="764" spans="1:13">
      <c r="B764" s="21"/>
      <c r="C764" s="22"/>
      <c r="D764" s="27"/>
      <c r="E764" s="27"/>
      <c r="F764" s="27"/>
      <c r="G764" s="24"/>
      <c r="H764" s="27"/>
      <c r="I764" s="27"/>
      <c r="J764" s="25">
        <f>SUM(D764:I764)-MAX(D764:I764)-MIN(D764:I764)</f>
        <v>0</v>
      </c>
      <c r="K764" s="14">
        <f>ROUND(J764/4,4)</f>
        <v>0</v>
      </c>
      <c r="L764" s="14">
        <f>F10</f>
        <v>2.1</v>
      </c>
      <c r="M764" s="26">
        <f>K764*L764</f>
        <v>0</v>
      </c>
    </row>
    <row r="765" spans="1:13">
      <c r="B765" s="21"/>
      <c r="C765" s="22"/>
      <c r="D765" s="27"/>
      <c r="E765" s="28"/>
      <c r="F765" s="28"/>
      <c r="G765" s="27"/>
      <c r="H765" s="28"/>
      <c r="I765" s="28"/>
      <c r="J765" s="25">
        <f>SUM(D765:I765)-MAX(D765:I765)-MIN(D765:I765)</f>
        <v>0</v>
      </c>
      <c r="K765" s="14">
        <f>ROUND(J765/4,4)</f>
        <v>0</v>
      </c>
      <c r="L765" s="14">
        <f>F11</f>
        <v>1.9</v>
      </c>
      <c r="M765" s="26">
        <f>K765*L765</f>
        <v>0</v>
      </c>
    </row>
    <row r="766" spans="1:13" ht="16.5" thickBot="1">
      <c r="B766" s="29"/>
      <c r="C766" s="30"/>
      <c r="D766" s="33"/>
      <c r="E766" s="33"/>
      <c r="F766" s="33"/>
      <c r="G766" s="33"/>
      <c r="H766" s="33"/>
      <c r="I766" s="33"/>
      <c r="J766" s="25">
        <f>SUM(D766:I766)-MAX(D766:I766)-MIN(D766:I766)</f>
        <v>0</v>
      </c>
      <c r="K766" s="14">
        <f>ROUND(J766/4,4)</f>
        <v>0</v>
      </c>
      <c r="L766" s="14">
        <f>F12</f>
        <v>2</v>
      </c>
      <c r="M766" s="26">
        <f>K766*L766</f>
        <v>0</v>
      </c>
    </row>
    <row r="768" spans="1:13">
      <c r="J768" s="40" t="s">
        <v>12</v>
      </c>
      <c r="K768" s="40"/>
      <c r="L768" s="12">
        <f>SUM(L763:L766)</f>
        <v>7.6</v>
      </c>
      <c r="M768" s="41">
        <f>SUM(M763:M766)</f>
        <v>0</v>
      </c>
    </row>
    <row r="769" spans="1:13">
      <c r="J769" s="40"/>
      <c r="K769" s="40"/>
      <c r="L769" s="40"/>
      <c r="M769" s="41">
        <f>M768/L768*10</f>
        <v>0</v>
      </c>
    </row>
    <row r="771" spans="1:13" ht="16.5" thickBot="1">
      <c r="A771" s="15">
        <f>A761+1</f>
        <v>79</v>
      </c>
      <c r="E771" s="13" t="s">
        <v>7</v>
      </c>
    </row>
    <row r="772" spans="1:13" ht="16.5" thickBot="1">
      <c r="B772" s="49"/>
      <c r="C772" s="17"/>
      <c r="D772" s="42">
        <v>1</v>
      </c>
      <c r="E772" s="40">
        <v>2</v>
      </c>
      <c r="F772" s="40">
        <v>3</v>
      </c>
      <c r="G772" s="40">
        <v>4</v>
      </c>
      <c r="H772" s="40">
        <v>5</v>
      </c>
      <c r="I772" s="40">
        <v>5</v>
      </c>
      <c r="J772" s="19" t="s">
        <v>8</v>
      </c>
      <c r="K772" s="40" t="s">
        <v>9</v>
      </c>
      <c r="L772" s="40" t="s">
        <v>10</v>
      </c>
      <c r="M772" s="43" t="s">
        <v>11</v>
      </c>
    </row>
    <row r="773" spans="1:13">
      <c r="B773" s="21"/>
      <c r="C773" s="22"/>
      <c r="D773" s="27"/>
      <c r="E773" s="27"/>
      <c r="F773" s="24"/>
      <c r="G773" s="24"/>
      <c r="H773" s="24"/>
      <c r="I773" s="24"/>
      <c r="J773" s="25">
        <f>SUM(D773:I773)-MAX(D773:I773)-MIN(D773:I773)</f>
        <v>0</v>
      </c>
      <c r="K773" s="14">
        <f>ROUND(J773/4,4)</f>
        <v>0</v>
      </c>
      <c r="L773" s="14">
        <f>F9</f>
        <v>1.6</v>
      </c>
      <c r="M773" s="26">
        <f>K773*L773</f>
        <v>0</v>
      </c>
    </row>
    <row r="774" spans="1:13">
      <c r="B774" s="21"/>
      <c r="C774" s="22"/>
      <c r="D774" s="27"/>
      <c r="E774" s="27"/>
      <c r="F774" s="24"/>
      <c r="G774" s="24"/>
      <c r="H774" s="27"/>
      <c r="I774" s="27"/>
      <c r="J774" s="25">
        <f>SUM(D774:I774)-MAX(D774:I774)-MIN(D774:I774)</f>
        <v>0</v>
      </c>
      <c r="K774" s="14">
        <f>ROUND(J774/4,4)</f>
        <v>0</v>
      </c>
      <c r="L774" s="14">
        <f>F10</f>
        <v>2.1</v>
      </c>
      <c r="M774" s="26">
        <f>K774*L774</f>
        <v>0</v>
      </c>
    </row>
    <row r="775" spans="1:13">
      <c r="B775" s="21"/>
      <c r="C775" s="22"/>
      <c r="D775" s="27"/>
      <c r="E775" s="28"/>
      <c r="F775" s="27"/>
      <c r="G775" s="28"/>
      <c r="H775" s="28"/>
      <c r="I775" s="28"/>
      <c r="J775" s="25">
        <f>SUM(D775:I775)-MAX(D775:I775)-MIN(D775:I775)</f>
        <v>0</v>
      </c>
      <c r="K775" s="14">
        <f>ROUND(J775/4,4)</f>
        <v>0</v>
      </c>
      <c r="L775" s="14">
        <f>F11</f>
        <v>1.9</v>
      </c>
      <c r="M775" s="26">
        <f>K775*L775</f>
        <v>0</v>
      </c>
    </row>
    <row r="776" spans="1:13" ht="16.5" thickBot="1">
      <c r="B776" s="29"/>
      <c r="C776" s="30"/>
      <c r="D776" s="33"/>
      <c r="E776" s="33"/>
      <c r="F776" s="33"/>
      <c r="G776" s="33"/>
      <c r="H776" s="33"/>
      <c r="I776" s="33"/>
      <c r="J776" s="25">
        <f>SUM(D776:I776)-MAX(D776:I776)-MIN(D776:I776)</f>
        <v>0</v>
      </c>
      <c r="K776" s="14">
        <f>ROUND(J776/4,4)</f>
        <v>0</v>
      </c>
      <c r="L776" s="14">
        <f>F12</f>
        <v>2</v>
      </c>
      <c r="M776" s="26">
        <f>K776*L776</f>
        <v>0</v>
      </c>
    </row>
    <row r="778" spans="1:13">
      <c r="J778" s="40" t="s">
        <v>12</v>
      </c>
      <c r="K778" s="40"/>
      <c r="L778" s="12">
        <f>SUM(L773:L776)</f>
        <v>7.6</v>
      </c>
      <c r="M778" s="41">
        <f>SUM(M773:M776)</f>
        <v>0</v>
      </c>
    </row>
    <row r="779" spans="1:13">
      <c r="J779" s="40"/>
      <c r="K779" s="40"/>
      <c r="L779" s="40"/>
      <c r="M779" s="41">
        <f>M778/L778*10</f>
        <v>0</v>
      </c>
    </row>
    <row r="781" spans="1:13" ht="16.5" thickBot="1">
      <c r="A781" s="15">
        <f>A771+1</f>
        <v>80</v>
      </c>
      <c r="E781" s="13" t="s">
        <v>7</v>
      </c>
    </row>
    <row r="782" spans="1:13" ht="16.5" thickBot="1">
      <c r="B782" s="49"/>
      <c r="C782" s="17"/>
      <c r="D782" s="42">
        <v>1</v>
      </c>
      <c r="E782" s="40">
        <v>2</v>
      </c>
      <c r="F782" s="40">
        <v>3</v>
      </c>
      <c r="G782" s="40">
        <v>4</v>
      </c>
      <c r="H782" s="40">
        <v>5</v>
      </c>
      <c r="I782" s="40">
        <v>5</v>
      </c>
      <c r="J782" s="19" t="s">
        <v>8</v>
      </c>
      <c r="K782" s="40" t="s">
        <v>9</v>
      </c>
      <c r="L782" s="40" t="s">
        <v>10</v>
      </c>
      <c r="M782" s="43" t="s">
        <v>11</v>
      </c>
    </row>
    <row r="783" spans="1:13">
      <c r="B783" s="21"/>
      <c r="C783" s="22"/>
      <c r="D783" s="23"/>
      <c r="E783" s="24"/>
      <c r="F783" s="24"/>
      <c r="G783" s="24"/>
      <c r="H783" s="24"/>
      <c r="I783" s="24"/>
      <c r="J783" s="25">
        <f>SUM(D783:I783)-MAX(D783:I783)-MIN(D783:I783)</f>
        <v>0</v>
      </c>
      <c r="K783" s="14">
        <f>ROUND(J783/4,4)</f>
        <v>0</v>
      </c>
      <c r="L783" s="14">
        <f>F9</f>
        <v>1.6</v>
      </c>
      <c r="M783" s="26">
        <f>K783*L783</f>
        <v>0</v>
      </c>
    </row>
    <row r="784" spans="1:13">
      <c r="B784" s="21"/>
      <c r="C784" s="22"/>
      <c r="D784" s="27"/>
      <c r="E784" s="27"/>
      <c r="F784" s="27"/>
      <c r="G784" s="24"/>
      <c r="H784" s="27"/>
      <c r="I784" s="27"/>
      <c r="J784" s="25">
        <f>SUM(D784:I784)-MAX(D784:I784)-MIN(D784:I784)</f>
        <v>0</v>
      </c>
      <c r="K784" s="14">
        <f>ROUND(J784/4,4)</f>
        <v>0</v>
      </c>
      <c r="L784" s="14">
        <f>F10</f>
        <v>2.1</v>
      </c>
      <c r="M784" s="26">
        <f>K784*L784</f>
        <v>0</v>
      </c>
    </row>
    <row r="785" spans="1:13">
      <c r="B785" s="21"/>
      <c r="C785" s="22"/>
      <c r="D785" s="27"/>
      <c r="E785" s="28"/>
      <c r="F785" s="28"/>
      <c r="G785" s="28"/>
      <c r="H785" s="28"/>
      <c r="I785" s="28"/>
      <c r="J785" s="25">
        <f>SUM(D785:I785)-MAX(D785:I785)-MIN(D785:I785)</f>
        <v>0</v>
      </c>
      <c r="K785" s="14">
        <f>ROUND(J785/4,4)</f>
        <v>0</v>
      </c>
      <c r="L785" s="14">
        <f>F11</f>
        <v>1.9</v>
      </c>
      <c r="M785" s="26">
        <f>K785*L785</f>
        <v>0</v>
      </c>
    </row>
    <row r="786" spans="1:13" ht="16.5" thickBot="1">
      <c r="B786" s="29"/>
      <c r="C786" s="30"/>
      <c r="D786" s="33"/>
      <c r="E786" s="33"/>
      <c r="F786" s="33"/>
      <c r="G786" s="33"/>
      <c r="H786" s="33"/>
      <c r="I786" s="33"/>
      <c r="J786" s="25">
        <f>SUM(D786:I786)-MAX(D786:I786)-MIN(D786:I786)</f>
        <v>0</v>
      </c>
      <c r="K786" s="14">
        <f>ROUND(J786/4,4)</f>
        <v>0</v>
      </c>
      <c r="L786" s="14">
        <f>F12</f>
        <v>2</v>
      </c>
      <c r="M786" s="26">
        <f>K786*L786</f>
        <v>0</v>
      </c>
    </row>
    <row r="787" spans="1:13">
      <c r="D787" s="54"/>
    </row>
    <row r="788" spans="1:13">
      <c r="J788" s="40" t="s">
        <v>12</v>
      </c>
      <c r="K788" s="40"/>
      <c r="L788" s="12">
        <f>SUM(L783:L786)</f>
        <v>7.6</v>
      </c>
      <c r="M788" s="41">
        <f>SUM(M783:M786)</f>
        <v>0</v>
      </c>
    </row>
    <row r="789" spans="1:13">
      <c r="J789" s="40"/>
      <c r="K789" s="40"/>
      <c r="L789" s="40"/>
      <c r="M789" s="41">
        <f>M788/L788*10</f>
        <v>0</v>
      </c>
    </row>
    <row r="791" spans="1:13" ht="16.5" thickBot="1">
      <c r="A791" s="15">
        <f>A781+1</f>
        <v>81</v>
      </c>
      <c r="E791" s="13" t="s">
        <v>7</v>
      </c>
    </row>
    <row r="792" spans="1:13" ht="16.5" thickBot="1">
      <c r="B792" s="49"/>
      <c r="C792" s="17"/>
      <c r="D792" s="42">
        <v>1</v>
      </c>
      <c r="E792" s="40">
        <v>2</v>
      </c>
      <c r="F792" s="40">
        <v>3</v>
      </c>
      <c r="G792" s="40">
        <v>4</v>
      </c>
      <c r="H792" s="40">
        <v>5</v>
      </c>
      <c r="I792" s="40">
        <v>5</v>
      </c>
      <c r="J792" s="19" t="s">
        <v>8</v>
      </c>
      <c r="K792" s="40" t="s">
        <v>9</v>
      </c>
      <c r="L792" s="40" t="s">
        <v>10</v>
      </c>
      <c r="M792" s="43" t="s">
        <v>11</v>
      </c>
    </row>
    <row r="793" spans="1:13">
      <c r="B793" s="21"/>
      <c r="C793" s="22"/>
      <c r="D793" s="23"/>
      <c r="E793" s="24"/>
      <c r="F793" s="24"/>
      <c r="G793" s="24"/>
      <c r="H793" s="24"/>
      <c r="I793" s="24"/>
      <c r="J793" s="25">
        <f>SUM(D793:I793)-MAX(D793:I793)-MIN(D793:I793)</f>
        <v>0</v>
      </c>
      <c r="K793" s="14">
        <f>ROUND(J793/4,4)</f>
        <v>0</v>
      </c>
      <c r="L793" s="14">
        <f>F9</f>
        <v>1.6</v>
      </c>
      <c r="M793" s="26">
        <f>K793*L793</f>
        <v>0</v>
      </c>
    </row>
    <row r="794" spans="1:13">
      <c r="B794" s="21"/>
      <c r="C794" s="22"/>
      <c r="D794" s="27"/>
      <c r="E794" s="27"/>
      <c r="F794" s="27"/>
      <c r="G794" s="24"/>
      <c r="H794" s="27"/>
      <c r="I794" s="27"/>
      <c r="J794" s="25">
        <f>SUM(D794:I794)-MAX(D794:I794)-MIN(D794:I794)</f>
        <v>0</v>
      </c>
      <c r="K794" s="14">
        <f>ROUND(J794/4,4)</f>
        <v>0</v>
      </c>
      <c r="L794" s="14">
        <f>F10</f>
        <v>2.1</v>
      </c>
      <c r="M794" s="26">
        <f>K794*L794</f>
        <v>0</v>
      </c>
    </row>
    <row r="795" spans="1:13">
      <c r="B795" s="21"/>
      <c r="C795" s="22"/>
      <c r="D795" s="27"/>
      <c r="E795" s="28"/>
      <c r="F795" s="28"/>
      <c r="G795" s="28"/>
      <c r="H795" s="28"/>
      <c r="I795" s="28"/>
      <c r="J795" s="25">
        <f>SUM(D795:I795)-MAX(D795:I795)-MIN(D795:I795)</f>
        <v>0</v>
      </c>
      <c r="K795" s="14">
        <f>ROUND(J795/4,4)</f>
        <v>0</v>
      </c>
      <c r="L795" s="14">
        <f>F11</f>
        <v>1.9</v>
      </c>
      <c r="M795" s="26">
        <f>K795*L795</f>
        <v>0</v>
      </c>
    </row>
    <row r="796" spans="1:13" ht="16.5" thickBot="1">
      <c r="B796" s="29"/>
      <c r="C796" s="30"/>
      <c r="D796" s="33"/>
      <c r="E796" s="33"/>
      <c r="F796" s="33"/>
      <c r="G796" s="33"/>
      <c r="H796" s="33"/>
      <c r="I796" s="33"/>
      <c r="J796" s="25">
        <f>SUM(D796:I796)-MAX(D796:I796)-MIN(D796:I796)</f>
        <v>0</v>
      </c>
      <c r="K796" s="14">
        <f>ROUND(J796/4,4)</f>
        <v>0</v>
      </c>
      <c r="L796" s="14">
        <f>F12</f>
        <v>2</v>
      </c>
      <c r="M796" s="26">
        <f>K796*L796</f>
        <v>0</v>
      </c>
    </row>
    <row r="798" spans="1:13">
      <c r="J798" s="40" t="s">
        <v>12</v>
      </c>
      <c r="K798" s="40"/>
      <c r="L798" s="12">
        <f>SUM(L793:L796)</f>
        <v>7.6</v>
      </c>
      <c r="M798" s="41">
        <f>SUM(M793:M796)</f>
        <v>0</v>
      </c>
    </row>
    <row r="799" spans="1:13">
      <c r="J799" s="40"/>
      <c r="K799" s="40"/>
      <c r="L799" s="40"/>
      <c r="M799" s="41">
        <f>M798/L798*10</f>
        <v>0</v>
      </c>
    </row>
    <row r="800" spans="1:13" ht="16.5" thickBot="1">
      <c r="A800" s="15">
        <f>A791+1</f>
        <v>82</v>
      </c>
      <c r="E800" s="13" t="s">
        <v>7</v>
      </c>
    </row>
    <row r="801" spans="1:13" ht="16.5" thickBot="1">
      <c r="C801" s="17"/>
      <c r="D801" s="42">
        <v>1</v>
      </c>
      <c r="E801" s="40">
        <v>2</v>
      </c>
      <c r="F801" s="40">
        <v>3</v>
      </c>
      <c r="G801" s="40">
        <v>4</v>
      </c>
      <c r="H801" s="40">
        <v>5</v>
      </c>
      <c r="I801" s="40">
        <v>5</v>
      </c>
      <c r="J801" s="19" t="s">
        <v>8</v>
      </c>
      <c r="K801" s="40" t="s">
        <v>9</v>
      </c>
      <c r="L801" s="40" t="s">
        <v>10</v>
      </c>
      <c r="M801" s="43" t="s">
        <v>11</v>
      </c>
    </row>
    <row r="802" spans="1:13">
      <c r="B802" s="21"/>
      <c r="C802" s="22"/>
      <c r="D802" s="23"/>
      <c r="E802" s="24"/>
      <c r="F802" s="24"/>
      <c r="G802" s="24"/>
      <c r="H802" s="24"/>
      <c r="I802" s="24"/>
      <c r="J802" s="25">
        <f>SUM(D802:I802)-MAX(D802:I802)-MIN(D802:I802)</f>
        <v>0</v>
      </c>
      <c r="K802" s="14">
        <f>ROUND(J802/4,4)</f>
        <v>0</v>
      </c>
      <c r="L802" s="14">
        <f>F9</f>
        <v>1.6</v>
      </c>
      <c r="M802" s="26">
        <f>K802*L802</f>
        <v>0</v>
      </c>
    </row>
    <row r="803" spans="1:13">
      <c r="B803" s="21"/>
      <c r="C803" s="22"/>
      <c r="D803" s="27"/>
      <c r="E803" s="27"/>
      <c r="F803" s="27"/>
      <c r="G803" s="24"/>
      <c r="H803" s="27"/>
      <c r="I803" s="27"/>
      <c r="J803" s="25">
        <f>SUM(D803:I803)-MAX(D803:I803)-MIN(D803:I803)</f>
        <v>0</v>
      </c>
      <c r="K803" s="14">
        <f>ROUND(J803/4,4)</f>
        <v>0</v>
      </c>
      <c r="L803" s="14">
        <f>F10</f>
        <v>2.1</v>
      </c>
      <c r="M803" s="26">
        <f>K803*L803</f>
        <v>0</v>
      </c>
    </row>
    <row r="804" spans="1:13">
      <c r="B804" s="21"/>
      <c r="C804" s="22"/>
      <c r="D804" s="27"/>
      <c r="E804" s="28"/>
      <c r="F804" s="28"/>
      <c r="G804" s="28"/>
      <c r="H804" s="28"/>
      <c r="I804" s="28"/>
      <c r="J804" s="25">
        <f>SUM(D804:I804)-MAX(D804:I804)-MIN(D804:I804)</f>
        <v>0</v>
      </c>
      <c r="K804" s="14">
        <f>ROUND(J804/4,4)</f>
        <v>0</v>
      </c>
      <c r="L804" s="14">
        <f>F11</f>
        <v>1.9</v>
      </c>
      <c r="M804" s="26">
        <f>K804*L804</f>
        <v>0</v>
      </c>
    </row>
    <row r="805" spans="1:13" ht="16.5" thickBot="1">
      <c r="B805" s="29"/>
      <c r="C805" s="30"/>
      <c r="D805" s="33"/>
      <c r="E805" s="33"/>
      <c r="F805" s="33"/>
      <c r="G805" s="33"/>
      <c r="H805" s="33"/>
      <c r="I805" s="33"/>
      <c r="J805" s="25">
        <f>SUM(D805:I805)-MAX(D805:I805)-MIN(D805:I805)</f>
        <v>0</v>
      </c>
      <c r="K805" s="14">
        <f>ROUND(J805/4,4)</f>
        <v>0</v>
      </c>
      <c r="L805" s="14">
        <f>F12</f>
        <v>2</v>
      </c>
      <c r="M805" s="26">
        <f>K805*L805</f>
        <v>0</v>
      </c>
    </row>
    <row r="807" spans="1:13">
      <c r="J807" s="40" t="s">
        <v>12</v>
      </c>
      <c r="K807" s="40"/>
      <c r="L807" s="12">
        <f>SUM(L802:L805)</f>
        <v>7.6</v>
      </c>
      <c r="M807" s="41">
        <f>SUM(M802:M805)</f>
        <v>0</v>
      </c>
    </row>
    <row r="808" spans="1:13">
      <c r="J808" s="40"/>
      <c r="K808" s="40"/>
      <c r="L808" s="40"/>
      <c r="M808" s="41">
        <f>M807/L807*10</f>
        <v>0</v>
      </c>
    </row>
    <row r="810" spans="1:13" ht="16.5" thickBot="1">
      <c r="A810" s="15">
        <f>A800+1</f>
        <v>83</v>
      </c>
      <c r="E810" s="13" t="s">
        <v>7</v>
      </c>
    </row>
    <row r="811" spans="1:13" ht="16.5" thickBot="1">
      <c r="B811" s="49"/>
      <c r="C811" s="17"/>
      <c r="D811" s="42">
        <v>1</v>
      </c>
      <c r="E811" s="40">
        <v>2</v>
      </c>
      <c r="F811" s="40">
        <v>3</v>
      </c>
      <c r="G811" s="40">
        <v>4</v>
      </c>
      <c r="H811" s="40">
        <v>5</v>
      </c>
      <c r="I811" s="40">
        <v>5</v>
      </c>
      <c r="J811" s="19" t="s">
        <v>8</v>
      </c>
      <c r="K811" s="40" t="s">
        <v>9</v>
      </c>
      <c r="L811" s="40" t="s">
        <v>10</v>
      </c>
      <c r="M811" s="43" t="s">
        <v>11</v>
      </c>
    </row>
    <row r="812" spans="1:13">
      <c r="B812" s="21"/>
      <c r="C812" s="22"/>
      <c r="D812" s="23"/>
      <c r="E812" s="24"/>
      <c r="F812" s="24"/>
      <c r="G812" s="24"/>
      <c r="H812" s="24"/>
      <c r="I812" s="24"/>
      <c r="J812" s="25">
        <f>SUM(D812:I812)-MAX(D812:I812)-MIN(D812:I812)</f>
        <v>0</v>
      </c>
      <c r="K812" s="14">
        <f>ROUND(J812/4,4)</f>
        <v>0</v>
      </c>
      <c r="L812" s="14">
        <f>F9</f>
        <v>1.6</v>
      </c>
      <c r="M812" s="26">
        <f>K812*L812</f>
        <v>0</v>
      </c>
    </row>
    <row r="813" spans="1:13">
      <c r="B813" s="21"/>
      <c r="C813" s="22"/>
      <c r="D813" s="27"/>
      <c r="E813" s="27"/>
      <c r="F813" s="27"/>
      <c r="G813" s="24"/>
      <c r="H813" s="27"/>
      <c r="I813" s="27"/>
      <c r="J813" s="25">
        <f>SUM(D813:I813)-MAX(D813:I813)-MIN(D813:I813)</f>
        <v>0</v>
      </c>
      <c r="K813" s="14">
        <f>ROUND(J813/4,4)</f>
        <v>0</v>
      </c>
      <c r="L813" s="14">
        <f>F10</f>
        <v>2.1</v>
      </c>
      <c r="M813" s="26">
        <f>K813*L813</f>
        <v>0</v>
      </c>
    </row>
    <row r="814" spans="1:13">
      <c r="B814" s="21"/>
      <c r="C814" s="22"/>
      <c r="D814" s="27"/>
      <c r="E814" s="28"/>
      <c r="F814" s="28"/>
      <c r="G814" s="28"/>
      <c r="H814" s="28"/>
      <c r="I814" s="28"/>
      <c r="J814" s="25">
        <f>SUM(D814:I814)-MAX(D814:I814)-MIN(D814:I814)</f>
        <v>0</v>
      </c>
      <c r="K814" s="14">
        <f>ROUND(J814/4,4)</f>
        <v>0</v>
      </c>
      <c r="L814" s="14">
        <f>F11</f>
        <v>1.9</v>
      </c>
      <c r="M814" s="26">
        <f>K814*L814</f>
        <v>0</v>
      </c>
    </row>
    <row r="815" spans="1:13" ht="16.5" thickBot="1">
      <c r="B815" s="29"/>
      <c r="C815" s="30"/>
      <c r="D815" s="33"/>
      <c r="E815" s="33"/>
      <c r="F815" s="33"/>
      <c r="G815" s="33"/>
      <c r="H815" s="33"/>
      <c r="I815" s="33"/>
      <c r="J815" s="25">
        <f>SUM(D815:I815)-MAX(D815:I815)-MIN(D815:I815)</f>
        <v>0</v>
      </c>
      <c r="K815" s="14">
        <f>ROUND(J815/4,4)</f>
        <v>0</v>
      </c>
      <c r="L815" s="14">
        <f>F12</f>
        <v>2</v>
      </c>
      <c r="M815" s="26">
        <f>K815*L815</f>
        <v>0</v>
      </c>
    </row>
    <row r="817" spans="1:13">
      <c r="J817" s="40" t="s">
        <v>12</v>
      </c>
      <c r="K817" s="40"/>
      <c r="L817" s="12">
        <f>SUM(L812:L815)</f>
        <v>7.6</v>
      </c>
      <c r="M817" s="41">
        <f>SUM(M812:M815)</f>
        <v>0</v>
      </c>
    </row>
    <row r="818" spans="1:13">
      <c r="J818" s="40"/>
      <c r="K818" s="40"/>
      <c r="L818" s="40"/>
      <c r="M818" s="41">
        <f>M817/L817*10</f>
        <v>0</v>
      </c>
    </row>
    <row r="820" spans="1:13" ht="16.5" thickBot="1">
      <c r="A820" s="15">
        <f>A810+1</f>
        <v>84</v>
      </c>
      <c r="E820" s="13" t="s">
        <v>7</v>
      </c>
    </row>
    <row r="821" spans="1:13" ht="16.5" thickBot="1">
      <c r="B821" s="49"/>
      <c r="C821" s="17"/>
      <c r="D821" s="42">
        <v>1</v>
      </c>
      <c r="E821" s="40">
        <v>2</v>
      </c>
      <c r="F821" s="40">
        <v>3</v>
      </c>
      <c r="G821" s="40">
        <v>4</v>
      </c>
      <c r="H821" s="40">
        <v>5</v>
      </c>
      <c r="I821" s="40">
        <v>5</v>
      </c>
      <c r="J821" s="19" t="s">
        <v>8</v>
      </c>
      <c r="K821" s="40" t="s">
        <v>9</v>
      </c>
      <c r="L821" s="40" t="s">
        <v>10</v>
      </c>
      <c r="M821" s="43" t="s">
        <v>11</v>
      </c>
    </row>
    <row r="822" spans="1:13">
      <c r="B822" s="21"/>
      <c r="C822" s="22"/>
      <c r="D822" s="23"/>
      <c r="E822" s="24"/>
      <c r="F822" s="24"/>
      <c r="G822" s="24"/>
      <c r="H822" s="24"/>
      <c r="I822" s="24"/>
      <c r="J822" s="25">
        <f>SUM(D822:I822)-MAX(D822:I822)-MIN(D822:I822)</f>
        <v>0</v>
      </c>
      <c r="K822" s="14">
        <f>ROUND(J822/4,4)</f>
        <v>0</v>
      </c>
      <c r="L822" s="12">
        <v>1.6</v>
      </c>
      <c r="M822" s="26">
        <f>K822*L822</f>
        <v>0</v>
      </c>
    </row>
    <row r="823" spans="1:13">
      <c r="B823" s="21"/>
      <c r="C823" s="22"/>
      <c r="D823" s="27"/>
      <c r="E823" s="27"/>
      <c r="F823" s="27"/>
      <c r="G823" s="24"/>
      <c r="H823" s="27"/>
      <c r="I823" s="27"/>
      <c r="J823" s="25">
        <f>SUM(D823:I823)-MAX(D823:I823)-MIN(D823:I823)</f>
        <v>0</v>
      </c>
      <c r="K823" s="14">
        <f>ROUND(J823/4,4)</f>
        <v>0</v>
      </c>
      <c r="L823" s="14">
        <v>2.1</v>
      </c>
      <c r="M823" s="26">
        <f>K823*L823</f>
        <v>0</v>
      </c>
    </row>
    <row r="824" spans="1:13">
      <c r="B824" s="21"/>
      <c r="C824" s="22"/>
      <c r="D824" s="27"/>
      <c r="E824" s="27"/>
      <c r="F824" s="28"/>
      <c r="G824" s="28"/>
      <c r="H824" s="28"/>
      <c r="I824" s="28"/>
      <c r="J824" s="25">
        <f>SUM(D824:I824)-MAX(D824:I824)-MIN(D824:I824)</f>
        <v>0</v>
      </c>
      <c r="K824" s="14">
        <f>ROUND(J824/4,4)</f>
        <v>0</v>
      </c>
      <c r="L824" s="14">
        <v>2</v>
      </c>
      <c r="M824" s="26">
        <f>K824*L824</f>
        <v>0</v>
      </c>
    </row>
    <row r="825" spans="1:13" ht="16.5" thickBot="1">
      <c r="B825" s="29"/>
      <c r="C825" s="30"/>
      <c r="D825" s="33"/>
      <c r="E825" s="33"/>
      <c r="F825" s="33"/>
      <c r="G825" s="33"/>
      <c r="H825" s="33"/>
      <c r="I825" s="33"/>
      <c r="J825" s="25">
        <f>SUM(D825:I825)-MAX(D825:I825)-MIN(D825:I825)</f>
        <v>0</v>
      </c>
      <c r="K825" s="14">
        <f>ROUND(J825/4,4)</f>
        <v>0</v>
      </c>
      <c r="L825" s="14">
        <v>1.6</v>
      </c>
      <c r="M825" s="26">
        <f>K825*L825</f>
        <v>0</v>
      </c>
    </row>
    <row r="827" spans="1:13">
      <c r="J827" s="40" t="s">
        <v>12</v>
      </c>
      <c r="K827" s="40"/>
      <c r="L827" s="12">
        <f>SUM(L822:L825)</f>
        <v>7.3000000000000007</v>
      </c>
      <c r="M827" s="41">
        <f>SUM(M822:M825)</f>
        <v>0</v>
      </c>
    </row>
    <row r="828" spans="1:13">
      <c r="J828" s="40"/>
      <c r="K828" s="40"/>
      <c r="L828" s="40"/>
      <c r="M828" s="41">
        <f>M827/L827*10</f>
        <v>0</v>
      </c>
    </row>
    <row r="830" spans="1:13" ht="16.5" thickBot="1">
      <c r="A830" s="15">
        <f>A820+1</f>
        <v>85</v>
      </c>
      <c r="E830" s="13" t="s">
        <v>7</v>
      </c>
    </row>
    <row r="831" spans="1:13" ht="16.5" thickBot="1">
      <c r="B831" s="49"/>
      <c r="C831" s="17"/>
      <c r="D831" s="42">
        <v>1</v>
      </c>
      <c r="E831" s="40">
        <v>2</v>
      </c>
      <c r="F831" s="40">
        <v>3</v>
      </c>
      <c r="G831" s="40">
        <v>4</v>
      </c>
      <c r="H831" s="40">
        <v>5</v>
      </c>
      <c r="I831" s="40">
        <v>5</v>
      </c>
      <c r="J831" s="19" t="s">
        <v>8</v>
      </c>
      <c r="K831" s="40" t="s">
        <v>9</v>
      </c>
      <c r="L831" s="40" t="s">
        <v>10</v>
      </c>
      <c r="M831" s="43" t="s">
        <v>11</v>
      </c>
    </row>
    <row r="832" spans="1:13">
      <c r="B832" s="21"/>
      <c r="C832" s="22"/>
      <c r="D832" s="23"/>
      <c r="E832" s="24"/>
      <c r="F832" s="24"/>
      <c r="G832" s="24"/>
      <c r="H832" s="24"/>
      <c r="I832" s="24"/>
      <c r="J832" s="25">
        <f>SUM(D832:I832)-MAX(D832:I832)-MIN(D832:I832)</f>
        <v>0</v>
      </c>
      <c r="K832" s="14">
        <f>ROUND(J832/4,4)</f>
        <v>0</v>
      </c>
      <c r="L832" s="12">
        <v>1.6</v>
      </c>
      <c r="M832" s="26">
        <f>K832*L832</f>
        <v>0</v>
      </c>
    </row>
    <row r="833" spans="1:13">
      <c r="B833" s="21"/>
      <c r="C833" s="22"/>
      <c r="D833" s="27"/>
      <c r="E833" s="27"/>
      <c r="F833" s="27"/>
      <c r="G833" s="27"/>
      <c r="H833" s="27"/>
      <c r="I833" s="27"/>
      <c r="J833" s="25">
        <f>SUM(D833:I833)-MAX(D833:I833)-MIN(D833:I833)</f>
        <v>0</v>
      </c>
      <c r="K833" s="14">
        <f>ROUND(J833/4,4)</f>
        <v>0</v>
      </c>
      <c r="L833" s="14">
        <v>2.1</v>
      </c>
      <c r="M833" s="26">
        <f>K833*L833</f>
        <v>0</v>
      </c>
    </row>
    <row r="834" spans="1:13">
      <c r="B834" s="21"/>
      <c r="C834" s="22"/>
      <c r="D834" s="27"/>
      <c r="E834" s="27"/>
      <c r="F834" s="27"/>
      <c r="G834" s="27"/>
      <c r="H834" s="27"/>
      <c r="I834" s="27"/>
      <c r="J834" s="25">
        <f>SUM(D834:I834)-MAX(D834:I834)-MIN(D834:I834)</f>
        <v>0</v>
      </c>
      <c r="K834" s="14">
        <f>ROUND(J834/4,4)</f>
        <v>0</v>
      </c>
      <c r="L834" s="14">
        <v>2</v>
      </c>
      <c r="M834" s="26">
        <f>K834*L834</f>
        <v>0</v>
      </c>
    </row>
    <row r="835" spans="1:13" ht="16.5" thickBot="1">
      <c r="B835" s="29"/>
      <c r="C835" s="30"/>
      <c r="D835" s="33"/>
      <c r="E835" s="33"/>
      <c r="F835" s="33"/>
      <c r="G835" s="33"/>
      <c r="H835" s="33"/>
      <c r="I835" s="33"/>
      <c r="J835" s="25">
        <f>SUM(D835:I835)-MAX(D835:I835)-MIN(D835:I835)</f>
        <v>0</v>
      </c>
      <c r="K835" s="14">
        <f>ROUND(J835/4,4)</f>
        <v>0</v>
      </c>
      <c r="L835" s="14">
        <v>1.6</v>
      </c>
      <c r="M835" s="26">
        <f>K835*L835</f>
        <v>0</v>
      </c>
    </row>
    <row r="837" spans="1:13">
      <c r="J837" s="40" t="s">
        <v>12</v>
      </c>
      <c r="K837" s="40"/>
      <c r="L837" s="12">
        <f>SUM(L832:L835)</f>
        <v>7.3000000000000007</v>
      </c>
      <c r="M837" s="41">
        <f>SUM(M832:M835)</f>
        <v>0</v>
      </c>
    </row>
    <row r="838" spans="1:13">
      <c r="J838" s="40"/>
      <c r="K838" s="40"/>
      <c r="L838" s="40"/>
      <c r="M838" s="41">
        <f>M837/L837*10</f>
        <v>0</v>
      </c>
    </row>
    <row r="840" spans="1:13" ht="16.5" thickBot="1">
      <c r="A840" s="15">
        <f>A830+1</f>
        <v>86</v>
      </c>
      <c r="E840" s="13" t="s">
        <v>7</v>
      </c>
    </row>
    <row r="841" spans="1:13" ht="16.5" thickBot="1">
      <c r="B841" s="49"/>
      <c r="C841" s="17"/>
      <c r="D841" s="42">
        <v>1</v>
      </c>
      <c r="E841" s="40">
        <v>2</v>
      </c>
      <c r="F841" s="40">
        <v>3</v>
      </c>
      <c r="G841" s="40">
        <v>4</v>
      </c>
      <c r="H841" s="40">
        <v>5</v>
      </c>
      <c r="I841" s="40">
        <v>5</v>
      </c>
      <c r="J841" s="19" t="s">
        <v>8</v>
      </c>
      <c r="K841" s="40" t="s">
        <v>9</v>
      </c>
      <c r="L841" s="40" t="s">
        <v>10</v>
      </c>
      <c r="M841" s="43" t="s">
        <v>11</v>
      </c>
    </row>
    <row r="842" spans="1:13">
      <c r="B842" s="21"/>
      <c r="C842" s="22"/>
      <c r="D842" s="23"/>
      <c r="E842" s="24"/>
      <c r="F842" s="24"/>
      <c r="G842" s="24"/>
      <c r="H842" s="24"/>
      <c r="I842" s="24"/>
      <c r="J842" s="25">
        <f>SUM(D842:I842)-MAX(D842:I842)-MIN(D842:I842)</f>
        <v>0</v>
      </c>
      <c r="K842" s="14">
        <f>ROUND(J842/4,4)</f>
        <v>0</v>
      </c>
      <c r="L842" s="12">
        <v>1.6</v>
      </c>
      <c r="M842" s="26">
        <f>K842*L842</f>
        <v>0</v>
      </c>
    </row>
    <row r="843" spans="1:13">
      <c r="B843" s="21"/>
      <c r="C843" s="22"/>
      <c r="D843" s="27"/>
      <c r="E843" s="27"/>
      <c r="F843" s="27"/>
      <c r="G843" s="24"/>
      <c r="H843" s="27"/>
      <c r="I843" s="27"/>
      <c r="J843" s="25">
        <f>SUM(D843:I843)-MAX(D843:I843)-MIN(D843:I843)</f>
        <v>0</v>
      </c>
      <c r="K843" s="14">
        <f>ROUND(J843/4,4)</f>
        <v>0</v>
      </c>
      <c r="L843" s="14">
        <v>2.1</v>
      </c>
      <c r="M843" s="26">
        <f>K843*L843</f>
        <v>0</v>
      </c>
    </row>
    <row r="844" spans="1:13">
      <c r="B844" s="21"/>
      <c r="C844" s="22"/>
      <c r="D844" s="27"/>
      <c r="E844" s="28"/>
      <c r="F844" s="28"/>
      <c r="G844" s="28"/>
      <c r="H844" s="28"/>
      <c r="I844" s="28"/>
      <c r="J844" s="25">
        <f>SUM(D844:I844)-MAX(D844:I844)-MIN(D844:I844)</f>
        <v>0</v>
      </c>
      <c r="K844" s="14">
        <f>ROUND(J844/4,4)</f>
        <v>0</v>
      </c>
      <c r="L844" s="14">
        <v>2</v>
      </c>
      <c r="M844" s="26">
        <f>K844*L844</f>
        <v>0</v>
      </c>
    </row>
    <row r="845" spans="1:13" ht="16.5" thickBot="1">
      <c r="B845" s="29"/>
      <c r="C845" s="30"/>
      <c r="D845" s="33"/>
      <c r="E845" s="33"/>
      <c r="F845" s="33"/>
      <c r="G845" s="33"/>
      <c r="H845" s="33"/>
      <c r="I845" s="33"/>
      <c r="J845" s="25">
        <f>SUM(D845:I845)-MAX(D845:I845)-MIN(D845:I845)</f>
        <v>0</v>
      </c>
      <c r="K845" s="14">
        <f>ROUND(J845/4,4)</f>
        <v>0</v>
      </c>
      <c r="L845" s="14">
        <v>1.6</v>
      </c>
      <c r="M845" s="26">
        <f>K845*L845</f>
        <v>0</v>
      </c>
    </row>
    <row r="847" spans="1:13">
      <c r="J847" s="40" t="s">
        <v>12</v>
      </c>
      <c r="K847" s="40"/>
      <c r="L847" s="12">
        <f>SUM(L842:L845)</f>
        <v>7.3000000000000007</v>
      </c>
      <c r="M847" s="41">
        <f>SUM(M842:M845)</f>
        <v>0</v>
      </c>
    </row>
    <row r="848" spans="1:13">
      <c r="J848" s="40"/>
      <c r="K848" s="40"/>
      <c r="L848" s="40"/>
      <c r="M848" s="41">
        <f>M847/L847*10</f>
        <v>0</v>
      </c>
    </row>
    <row r="849" spans="1:13" ht="16.5" thickBot="1">
      <c r="A849" s="15">
        <f>A840+1</f>
        <v>87</v>
      </c>
      <c r="E849" s="13" t="s">
        <v>7</v>
      </c>
    </row>
    <row r="850" spans="1:13" ht="16.5" thickBot="1">
      <c r="B850" s="49"/>
      <c r="C850" s="17"/>
      <c r="D850" s="42">
        <v>1</v>
      </c>
      <c r="E850" s="40">
        <v>2</v>
      </c>
      <c r="F850" s="40">
        <v>3</v>
      </c>
      <c r="G850" s="40">
        <v>4</v>
      </c>
      <c r="H850" s="40">
        <v>5</v>
      </c>
      <c r="I850" s="40">
        <v>5</v>
      </c>
      <c r="J850" s="19" t="s">
        <v>8</v>
      </c>
      <c r="K850" s="40" t="s">
        <v>9</v>
      </c>
      <c r="L850" s="40" t="s">
        <v>10</v>
      </c>
      <c r="M850" s="43" t="s">
        <v>11</v>
      </c>
    </row>
    <row r="851" spans="1:13">
      <c r="B851" s="21"/>
      <c r="C851" s="22"/>
      <c r="D851" s="23"/>
      <c r="E851" s="23"/>
      <c r="F851" s="23"/>
      <c r="G851" s="23"/>
      <c r="H851" s="23"/>
      <c r="I851" s="23"/>
      <c r="J851" s="25">
        <f>SUM(D851:I851)-MAX(D851:I851)-MIN(D851:I851)</f>
        <v>0</v>
      </c>
      <c r="K851" s="14">
        <f>ROUND(J851/4,4)</f>
        <v>0</v>
      </c>
      <c r="L851" s="12">
        <v>1.6</v>
      </c>
      <c r="M851" s="26">
        <f>K851*L851</f>
        <v>0</v>
      </c>
    </row>
    <row r="852" spans="1:13">
      <c r="B852" s="21"/>
      <c r="C852" s="22"/>
      <c r="D852" s="27"/>
      <c r="E852" s="27"/>
      <c r="F852" s="27"/>
      <c r="G852" s="24"/>
      <c r="H852" s="27"/>
      <c r="I852" s="27"/>
      <c r="J852" s="25">
        <f>SUM(D852:I852)-MAX(D852:I852)-MIN(D852:I852)</f>
        <v>0</v>
      </c>
      <c r="K852" s="14">
        <f>ROUND(J852/4,4)</f>
        <v>0</v>
      </c>
      <c r="L852" s="14">
        <v>2.1</v>
      </c>
      <c r="M852" s="26">
        <f>K852*L852</f>
        <v>0</v>
      </c>
    </row>
    <row r="853" spans="1:13">
      <c r="B853" s="21"/>
      <c r="C853" s="22"/>
      <c r="D853" s="27"/>
      <c r="E853" s="27"/>
      <c r="F853" s="27"/>
      <c r="G853" s="27"/>
      <c r="H853" s="27"/>
      <c r="I853" s="27"/>
      <c r="J853" s="25">
        <f>SUM(D853:I853)-MAX(D853:I853)-MIN(D853:I853)</f>
        <v>0</v>
      </c>
      <c r="K853" s="14">
        <f>ROUND(J853/4,4)</f>
        <v>0</v>
      </c>
      <c r="L853" s="14">
        <v>2</v>
      </c>
      <c r="M853" s="26">
        <f>K853*L853</f>
        <v>0</v>
      </c>
    </row>
    <row r="854" spans="1:13" ht="16.5" thickBot="1">
      <c r="B854" s="29"/>
      <c r="C854" s="30"/>
      <c r="D854" s="33"/>
      <c r="E854" s="33"/>
      <c r="F854" s="33"/>
      <c r="G854" s="33"/>
      <c r="H854" s="33"/>
      <c r="I854" s="33"/>
      <c r="J854" s="25">
        <f>SUM(D854:I854)-MAX(D854:I854)-MIN(D854:I854)</f>
        <v>0</v>
      </c>
      <c r="K854" s="14">
        <f>ROUND(J854/4,4)</f>
        <v>0</v>
      </c>
      <c r="L854" s="14">
        <v>1.6</v>
      </c>
      <c r="M854" s="26">
        <f>K854*L854</f>
        <v>0</v>
      </c>
    </row>
    <row r="856" spans="1:13">
      <c r="J856" s="40" t="s">
        <v>12</v>
      </c>
      <c r="K856" s="40"/>
      <c r="L856" s="12">
        <f>SUM(L851:L854)</f>
        <v>7.3000000000000007</v>
      </c>
      <c r="M856" s="41">
        <f>SUM(M851:M854)</f>
        <v>0</v>
      </c>
    </row>
    <row r="857" spans="1:13">
      <c r="J857" s="40"/>
      <c r="K857" s="40"/>
      <c r="L857" s="40"/>
      <c r="M857" s="41">
        <f>M856/L856*10</f>
        <v>0</v>
      </c>
    </row>
    <row r="859" spans="1:13" ht="16.5" thickBot="1">
      <c r="A859" s="15">
        <f>A849+1</f>
        <v>88</v>
      </c>
      <c r="E859" s="13" t="s">
        <v>7</v>
      </c>
    </row>
    <row r="860" spans="1:13" ht="16.5" thickBot="1">
      <c r="B860" s="49"/>
      <c r="C860" s="17"/>
      <c r="D860" s="42">
        <v>1</v>
      </c>
      <c r="E860" s="40">
        <v>2</v>
      </c>
      <c r="F860" s="40">
        <v>3</v>
      </c>
      <c r="G860" s="40">
        <v>4</v>
      </c>
      <c r="H860" s="40">
        <v>5</v>
      </c>
      <c r="I860" s="40">
        <v>5</v>
      </c>
      <c r="J860" s="19" t="s">
        <v>8</v>
      </c>
      <c r="K860" s="40" t="s">
        <v>9</v>
      </c>
      <c r="L860" s="40" t="s">
        <v>10</v>
      </c>
      <c r="M860" s="43" t="s">
        <v>11</v>
      </c>
    </row>
    <row r="861" spans="1:13">
      <c r="B861" s="21"/>
      <c r="C861" s="22"/>
      <c r="D861" s="23"/>
      <c r="E861" s="24"/>
      <c r="F861" s="24"/>
      <c r="G861" s="24"/>
      <c r="H861" s="24"/>
      <c r="I861" s="24"/>
      <c r="J861" s="25">
        <f>SUM(D861:I861)-MAX(D861:I861)-MIN(D861:I861)</f>
        <v>0</v>
      </c>
      <c r="K861" s="14">
        <f>ROUND(J861/4,4)</f>
        <v>0</v>
      </c>
      <c r="L861" s="12">
        <v>1.6</v>
      </c>
      <c r="M861" s="26">
        <f>K861*L861</f>
        <v>0</v>
      </c>
    </row>
    <row r="862" spans="1:13">
      <c r="B862" s="21"/>
      <c r="C862" s="22"/>
      <c r="D862" s="27"/>
      <c r="E862" s="27"/>
      <c r="F862" s="27"/>
      <c r="G862" s="24"/>
      <c r="H862" s="27"/>
      <c r="I862" s="27"/>
      <c r="J862" s="25">
        <f>SUM(D862:I862)-MAX(D862:I862)-MIN(D862:I862)</f>
        <v>0</v>
      </c>
      <c r="K862" s="14">
        <f>ROUND(J862/4,4)</f>
        <v>0</v>
      </c>
      <c r="L862" s="14">
        <v>2.1</v>
      </c>
      <c r="M862" s="26">
        <f>K862*L862</f>
        <v>0</v>
      </c>
    </row>
    <row r="863" spans="1:13">
      <c r="B863" s="21"/>
      <c r="C863" s="22"/>
      <c r="D863" s="27"/>
      <c r="E863" s="28"/>
      <c r="F863" s="28"/>
      <c r="G863" s="28"/>
      <c r="H863" s="28"/>
      <c r="I863" s="28"/>
      <c r="J863" s="25">
        <f>SUM(D863:I863)-MAX(D863:I863)-MIN(D863:I863)</f>
        <v>0</v>
      </c>
      <c r="K863" s="14">
        <f>ROUND(J863/4,4)</f>
        <v>0</v>
      </c>
      <c r="L863" s="14">
        <v>2</v>
      </c>
      <c r="M863" s="26">
        <f>K863*L863</f>
        <v>0</v>
      </c>
    </row>
    <row r="864" spans="1:13" ht="16.5" thickBot="1">
      <c r="B864" s="29"/>
      <c r="C864" s="30"/>
      <c r="D864" s="33"/>
      <c r="E864" s="33"/>
      <c r="F864" s="33"/>
      <c r="G864" s="33"/>
      <c r="H864" s="33"/>
      <c r="I864" s="28"/>
      <c r="J864" s="25">
        <f>SUM(D864:I864)-MAX(D864:I864)-MIN(D864:I864)</f>
        <v>0</v>
      </c>
      <c r="K864" s="14">
        <f>ROUND(J864/4,4)</f>
        <v>0</v>
      </c>
      <c r="L864" s="14">
        <v>1.6</v>
      </c>
      <c r="M864" s="26">
        <f>K864*L864</f>
        <v>0</v>
      </c>
    </row>
    <row r="866" spans="1:14">
      <c r="J866" s="40" t="s">
        <v>12</v>
      </c>
      <c r="K866" s="40"/>
      <c r="L866" s="12">
        <f>SUM(L861:L864)</f>
        <v>7.3000000000000007</v>
      </c>
      <c r="M866" s="41">
        <f>SUM(M861:M864)</f>
        <v>0</v>
      </c>
    </row>
    <row r="867" spans="1:14">
      <c r="J867" s="40"/>
      <c r="K867" s="40"/>
      <c r="L867" s="40"/>
      <c r="M867" s="41">
        <f>M866/L866*10</f>
        <v>0</v>
      </c>
    </row>
    <row r="868" spans="1:14">
      <c r="A868" s="2"/>
      <c r="B868" s="2"/>
      <c r="C868" s="2"/>
      <c r="D868" s="6"/>
      <c r="E868" s="6"/>
      <c r="F868" s="6"/>
      <c r="G868" s="6"/>
      <c r="H868" s="6"/>
      <c r="I868" s="6"/>
      <c r="J868" s="6"/>
      <c r="K868" s="6"/>
      <c r="L868" s="6"/>
      <c r="M868" s="2"/>
      <c r="N868" s="2"/>
    </row>
    <row r="869" spans="1:14">
      <c r="A869" s="2"/>
      <c r="B869" s="2"/>
      <c r="C869" s="2"/>
      <c r="D869" s="6"/>
      <c r="E869" s="6"/>
      <c r="F869" s="6"/>
      <c r="G869" s="6"/>
      <c r="H869" s="6"/>
      <c r="I869" s="6"/>
      <c r="J869" s="6"/>
      <c r="K869" s="6"/>
      <c r="L869" s="5"/>
      <c r="M869" s="44"/>
      <c r="N869" s="2"/>
    </row>
    <row r="870" spans="1:14">
      <c r="A870" s="2"/>
      <c r="B870" s="2"/>
      <c r="C870" s="2"/>
      <c r="D870" s="6"/>
      <c r="E870" s="6"/>
      <c r="F870" s="6"/>
      <c r="G870" s="6"/>
      <c r="H870" s="6"/>
      <c r="I870" s="6"/>
      <c r="J870" s="6"/>
      <c r="K870" s="6"/>
      <c r="L870" s="6"/>
      <c r="M870" s="44"/>
      <c r="N870" s="2"/>
    </row>
    <row r="871" spans="1:14">
      <c r="A871" s="2"/>
      <c r="B871" s="2"/>
      <c r="C871" s="2"/>
      <c r="D871" s="6"/>
      <c r="E871" s="6"/>
      <c r="F871" s="6"/>
      <c r="G871" s="6"/>
      <c r="H871" s="6"/>
      <c r="I871" s="6"/>
      <c r="J871" s="6"/>
      <c r="K871" s="6"/>
      <c r="L871" s="6"/>
      <c r="M871" s="2"/>
      <c r="N871" s="2"/>
    </row>
    <row r="872" spans="1:14">
      <c r="A872" s="55"/>
      <c r="B872" s="2"/>
      <c r="C872" s="2"/>
      <c r="D872" s="6"/>
      <c r="E872" s="6"/>
      <c r="F872" s="6"/>
      <c r="G872" s="6"/>
      <c r="H872" s="6"/>
      <c r="I872" s="6"/>
      <c r="J872" s="6"/>
      <c r="K872" s="6"/>
      <c r="L872" s="6"/>
      <c r="M872" s="2"/>
      <c r="N872" s="2"/>
    </row>
    <row r="873" spans="1:14">
      <c r="A873" s="2"/>
      <c r="B873" s="7"/>
      <c r="C873" s="56"/>
      <c r="D873" s="6"/>
      <c r="E873" s="6"/>
      <c r="F873" s="6"/>
      <c r="G873" s="6"/>
      <c r="H873" s="6"/>
      <c r="I873" s="182"/>
      <c r="J873" s="182"/>
      <c r="K873" s="182"/>
      <c r="L873" s="6"/>
      <c r="M873" s="2"/>
      <c r="N873" s="2"/>
    </row>
    <row r="874" spans="1:14">
      <c r="A874" s="2"/>
      <c r="B874" s="2"/>
      <c r="C874" s="2"/>
      <c r="D874" s="57"/>
      <c r="E874" s="57"/>
      <c r="F874" s="57"/>
      <c r="G874" s="57"/>
      <c r="H874" s="57"/>
      <c r="I874" s="183"/>
      <c r="J874" s="184"/>
      <c r="K874" s="185"/>
      <c r="L874" s="5"/>
      <c r="M874" s="59"/>
      <c r="N874" s="2"/>
    </row>
    <row r="875" spans="1:14">
      <c r="A875" s="2"/>
      <c r="B875" s="2"/>
      <c r="C875" s="2"/>
      <c r="D875" s="57"/>
      <c r="E875" s="57"/>
      <c r="F875" s="57"/>
      <c r="G875" s="57"/>
      <c r="H875" s="57"/>
      <c r="I875" s="183"/>
      <c r="J875" s="184"/>
      <c r="K875" s="185"/>
      <c r="L875" s="5"/>
      <c r="M875" s="59"/>
      <c r="N875" s="2"/>
    </row>
    <row r="876" spans="1:14">
      <c r="A876" s="2"/>
      <c r="B876" s="2"/>
      <c r="C876" s="2"/>
      <c r="D876" s="57"/>
      <c r="E876" s="57"/>
      <c r="F876" s="57"/>
      <c r="G876" s="57"/>
      <c r="H876" s="57"/>
      <c r="I876" s="183"/>
      <c r="J876" s="184"/>
      <c r="K876" s="185"/>
      <c r="L876" s="5"/>
      <c r="M876" s="59"/>
      <c r="N876" s="2"/>
    </row>
    <row r="877" spans="1:14">
      <c r="A877" s="2"/>
      <c r="B877" s="2"/>
      <c r="C877" s="2"/>
      <c r="D877" s="57"/>
      <c r="E877" s="57"/>
      <c r="F877" s="57"/>
      <c r="G877" s="57"/>
      <c r="H877" s="57"/>
      <c r="I877" s="183"/>
      <c r="J877" s="184"/>
      <c r="K877" s="185"/>
      <c r="L877" s="5"/>
      <c r="M877" s="59"/>
      <c r="N877" s="2"/>
    </row>
    <row r="878" spans="1:14">
      <c r="A878" s="2"/>
      <c r="B878" s="2"/>
      <c r="C878" s="2"/>
      <c r="D878" s="6"/>
      <c r="E878" s="6"/>
      <c r="F878" s="6"/>
      <c r="G878" s="6"/>
      <c r="H878" s="6"/>
      <c r="I878" s="6"/>
      <c r="J878" s="6"/>
      <c r="K878" s="6"/>
      <c r="L878" s="6"/>
      <c r="M878" s="2"/>
      <c r="N878" s="2"/>
    </row>
    <row r="879" spans="1:14">
      <c r="A879" s="2"/>
      <c r="B879" s="2"/>
      <c r="C879" s="2"/>
      <c r="D879" s="6"/>
      <c r="E879" s="6"/>
      <c r="F879" s="6"/>
      <c r="G879" s="6"/>
      <c r="H879" s="6"/>
      <c r="I879" s="6"/>
      <c r="J879" s="6"/>
      <c r="K879" s="6"/>
      <c r="L879" s="5"/>
      <c r="M879" s="44"/>
      <c r="N879" s="2"/>
    </row>
    <row r="880" spans="1:14">
      <c r="A880" s="2"/>
      <c r="B880" s="2"/>
      <c r="C880" s="2"/>
      <c r="D880" s="6"/>
      <c r="E880" s="6"/>
      <c r="F880" s="6"/>
      <c r="G880" s="6"/>
      <c r="H880" s="6"/>
      <c r="I880" s="6"/>
      <c r="J880" s="6"/>
      <c r="K880" s="6"/>
      <c r="L880" s="6"/>
      <c r="M880" s="44"/>
      <c r="N880" s="2"/>
    </row>
    <row r="881" spans="1:14">
      <c r="A881" s="55"/>
      <c r="B881" s="2"/>
      <c r="C881" s="2"/>
      <c r="D881" s="6"/>
      <c r="E881" s="6"/>
      <c r="F881" s="6"/>
      <c r="G881" s="6"/>
      <c r="H881" s="6"/>
      <c r="I881" s="6"/>
      <c r="J881" s="6"/>
      <c r="K881" s="6"/>
      <c r="L881" s="6"/>
      <c r="M881" s="2"/>
      <c r="N881" s="2"/>
    </row>
    <row r="882" spans="1:14">
      <c r="A882" s="2"/>
      <c r="B882" s="7"/>
      <c r="C882" s="56"/>
      <c r="D882" s="6"/>
      <c r="E882" s="6"/>
      <c r="F882" s="6"/>
      <c r="G882" s="6"/>
      <c r="H882" s="6"/>
      <c r="I882" s="6"/>
      <c r="J882" s="6"/>
      <c r="K882" s="6"/>
      <c r="L882" s="6"/>
      <c r="M882" s="2"/>
      <c r="N882" s="2"/>
    </row>
    <row r="883" spans="1:14">
      <c r="A883" s="2"/>
      <c r="B883" s="2"/>
      <c r="C883" s="2"/>
      <c r="D883" s="57"/>
      <c r="E883" s="57"/>
      <c r="F883" s="57"/>
      <c r="G883" s="57"/>
      <c r="H883" s="57"/>
      <c r="I883" s="57"/>
      <c r="J883" s="58"/>
      <c r="K883" s="5"/>
      <c r="L883" s="5"/>
      <c r="M883" s="59"/>
      <c r="N883" s="2"/>
    </row>
    <row r="884" spans="1:14">
      <c r="A884" s="2"/>
      <c r="B884" s="2"/>
      <c r="C884" s="2"/>
      <c r="D884" s="57"/>
      <c r="E884" s="57"/>
      <c r="F884" s="57"/>
      <c r="G884" s="57"/>
      <c r="H884" s="57"/>
      <c r="I884" s="57"/>
      <c r="J884" s="58"/>
      <c r="K884" s="5"/>
      <c r="L884" s="5"/>
      <c r="M884" s="59"/>
      <c r="N884" s="2"/>
    </row>
    <row r="885" spans="1:14">
      <c r="A885" s="2"/>
      <c r="B885" s="2"/>
      <c r="C885" s="2"/>
      <c r="D885" s="57"/>
      <c r="E885" s="57"/>
      <c r="F885" s="57"/>
      <c r="G885" s="57"/>
      <c r="H885" s="57"/>
      <c r="I885" s="57"/>
      <c r="J885" s="58"/>
      <c r="K885" s="5"/>
      <c r="L885" s="5"/>
      <c r="M885" s="59"/>
      <c r="N885" s="2"/>
    </row>
    <row r="886" spans="1:14">
      <c r="A886" s="2"/>
      <c r="B886" s="2"/>
      <c r="C886" s="2"/>
      <c r="D886" s="57"/>
      <c r="E886" s="57"/>
      <c r="F886" s="57"/>
      <c r="G886" s="57"/>
      <c r="H886" s="57"/>
      <c r="I886" s="57"/>
      <c r="J886" s="58"/>
      <c r="K886" s="5"/>
      <c r="L886" s="5"/>
      <c r="M886" s="59"/>
      <c r="N886" s="2"/>
    </row>
    <row r="887" spans="1:14">
      <c r="A887" s="2"/>
      <c r="B887" s="2"/>
      <c r="C887" s="2"/>
      <c r="D887" s="6"/>
      <c r="E887" s="6"/>
      <c r="F887" s="6"/>
      <c r="G887" s="6"/>
      <c r="H887" s="6"/>
      <c r="I887" s="6"/>
      <c r="J887" s="6"/>
      <c r="K887" s="6"/>
      <c r="L887" s="6"/>
      <c r="M887" s="2"/>
      <c r="N887" s="2"/>
    </row>
    <row r="888" spans="1:14">
      <c r="A888" s="2"/>
      <c r="B888" s="2"/>
      <c r="C888" s="2"/>
      <c r="D888" s="6"/>
      <c r="E888" s="6"/>
      <c r="F888" s="6"/>
      <c r="G888" s="6"/>
      <c r="H888" s="6"/>
      <c r="I888" s="6"/>
      <c r="J888" s="6"/>
      <c r="K888" s="6"/>
      <c r="L888" s="5"/>
      <c r="M888" s="44"/>
      <c r="N888" s="2"/>
    </row>
    <row r="889" spans="1:14">
      <c r="A889" s="2"/>
      <c r="B889" s="2"/>
      <c r="C889" s="2"/>
      <c r="D889" s="6"/>
      <c r="E889" s="6"/>
      <c r="F889" s="6"/>
      <c r="G889" s="6"/>
      <c r="H889" s="6"/>
      <c r="I889" s="6"/>
      <c r="J889" s="6"/>
      <c r="K889" s="6"/>
      <c r="L889" s="6"/>
      <c r="M889" s="44"/>
      <c r="N889" s="2"/>
    </row>
    <row r="890" spans="1:14">
      <c r="A890" s="2"/>
      <c r="B890" s="2"/>
      <c r="C890" s="2"/>
      <c r="D890" s="6"/>
      <c r="E890" s="6"/>
      <c r="F890" s="6"/>
      <c r="G890" s="6"/>
      <c r="H890" s="6"/>
      <c r="I890" s="6"/>
      <c r="J890" s="6"/>
      <c r="K890" s="6"/>
      <c r="L890" s="6"/>
      <c r="M890" s="2"/>
      <c r="N890" s="2"/>
    </row>
    <row r="891" spans="1:14">
      <c r="A891" s="55"/>
      <c r="B891" s="7"/>
      <c r="C891" s="56"/>
      <c r="D891" s="6"/>
      <c r="E891" s="6"/>
      <c r="F891" s="6"/>
      <c r="G891" s="6"/>
      <c r="H891" s="6"/>
      <c r="I891" s="6"/>
      <c r="J891" s="6"/>
      <c r="K891" s="6"/>
      <c r="L891" s="6"/>
      <c r="M891" s="2"/>
      <c r="N891" s="2"/>
    </row>
    <row r="892" spans="1:14">
      <c r="A892" s="2"/>
      <c r="B892" s="2"/>
      <c r="C892" s="2"/>
      <c r="D892" s="57"/>
      <c r="E892" s="57"/>
      <c r="F892" s="57"/>
      <c r="G892" s="57"/>
      <c r="H892" s="57"/>
      <c r="I892" s="57"/>
      <c r="J892" s="58"/>
      <c r="K892" s="5"/>
      <c r="L892" s="5"/>
      <c r="M892" s="59"/>
      <c r="N892" s="2"/>
    </row>
    <row r="893" spans="1:14">
      <c r="A893" s="2"/>
      <c r="B893" s="2"/>
      <c r="C893" s="2"/>
      <c r="D893" s="57"/>
      <c r="E893" s="57"/>
      <c r="F893" s="57"/>
      <c r="G893" s="57"/>
      <c r="H893" s="57"/>
      <c r="I893" s="57"/>
      <c r="J893" s="58"/>
      <c r="K893" s="5"/>
      <c r="L893" s="5"/>
      <c r="M893" s="59"/>
      <c r="N893" s="2"/>
    </row>
    <row r="894" spans="1:14">
      <c r="A894" s="2"/>
      <c r="B894" s="2"/>
      <c r="C894" s="2"/>
      <c r="D894" s="57"/>
      <c r="E894" s="57"/>
      <c r="F894" s="57"/>
      <c r="G894" s="57"/>
      <c r="H894" s="57"/>
      <c r="I894" s="57"/>
      <c r="J894" s="58"/>
      <c r="K894" s="5"/>
      <c r="L894" s="5"/>
      <c r="M894" s="59"/>
      <c r="N894" s="2"/>
    </row>
    <row r="895" spans="1:14">
      <c r="A895" s="2"/>
      <c r="B895" s="2"/>
      <c r="C895" s="2"/>
      <c r="D895" s="57"/>
      <c r="E895" s="57"/>
      <c r="F895" s="57"/>
      <c r="G895" s="57"/>
      <c r="H895" s="57"/>
      <c r="I895" s="57"/>
      <c r="J895" s="58"/>
      <c r="K895" s="5"/>
      <c r="L895" s="5"/>
      <c r="M895" s="59"/>
      <c r="N895" s="2"/>
    </row>
    <row r="896" spans="1:14">
      <c r="A896" s="2"/>
      <c r="B896" s="2"/>
      <c r="C896" s="2"/>
      <c r="D896" s="6"/>
      <c r="E896" s="6"/>
      <c r="F896" s="6"/>
      <c r="G896" s="6"/>
      <c r="H896" s="6"/>
      <c r="I896" s="6"/>
      <c r="J896" s="6"/>
      <c r="K896" s="6"/>
      <c r="L896" s="6"/>
      <c r="M896" s="2"/>
      <c r="N896" s="2"/>
    </row>
    <row r="897" spans="1:14">
      <c r="A897" s="2"/>
      <c r="B897" s="2"/>
      <c r="C897" s="2"/>
      <c r="D897" s="6"/>
      <c r="E897" s="6"/>
      <c r="F897" s="6"/>
      <c r="G897" s="6"/>
      <c r="H897" s="6"/>
      <c r="I897" s="6"/>
      <c r="J897" s="6"/>
      <c r="K897" s="6"/>
      <c r="L897" s="5"/>
      <c r="M897" s="44"/>
      <c r="N897" s="2"/>
    </row>
    <row r="898" spans="1:14">
      <c r="A898" s="2"/>
      <c r="B898" s="2"/>
      <c r="C898" s="2"/>
      <c r="D898" s="6"/>
      <c r="E898" s="6"/>
      <c r="F898" s="6"/>
      <c r="G898" s="6"/>
      <c r="H898" s="6"/>
      <c r="I898" s="6"/>
      <c r="J898" s="6"/>
      <c r="K898" s="6"/>
      <c r="L898" s="6"/>
      <c r="M898" s="44"/>
      <c r="N898" s="2"/>
    </row>
    <row r="899" spans="1:14">
      <c r="A899" s="55"/>
      <c r="B899" s="7"/>
      <c r="C899" s="56"/>
      <c r="D899" s="6"/>
      <c r="E899" s="6"/>
      <c r="F899" s="6"/>
      <c r="G899" s="6"/>
      <c r="H899" s="6"/>
      <c r="I899" s="6"/>
      <c r="J899" s="6"/>
      <c r="K899" s="6"/>
      <c r="L899" s="6"/>
      <c r="M899" s="2"/>
      <c r="N899" s="2"/>
    </row>
    <row r="900" spans="1:14">
      <c r="A900" s="2"/>
      <c r="B900" s="2"/>
      <c r="C900" s="2"/>
      <c r="D900" s="57"/>
      <c r="E900" s="57"/>
      <c r="F900" s="57"/>
      <c r="G900" s="57"/>
      <c r="H900" s="57"/>
      <c r="I900" s="57"/>
      <c r="J900" s="58"/>
      <c r="K900" s="5"/>
      <c r="L900" s="5"/>
      <c r="M900" s="59"/>
      <c r="N900" s="2"/>
    </row>
    <row r="901" spans="1:14">
      <c r="A901" s="2"/>
      <c r="B901" s="2"/>
      <c r="C901" s="2"/>
      <c r="D901" s="57"/>
      <c r="E901" s="57"/>
      <c r="F901" s="57"/>
      <c r="G901" s="57"/>
      <c r="H901" s="57"/>
      <c r="I901" s="57"/>
      <c r="J901" s="58"/>
      <c r="K901" s="5"/>
      <c r="L901" s="5"/>
      <c r="M901" s="59"/>
      <c r="N901" s="2"/>
    </row>
    <row r="902" spans="1:14">
      <c r="A902" s="2"/>
      <c r="B902" s="2"/>
      <c r="C902" s="2"/>
      <c r="D902" s="57"/>
      <c r="E902" s="57"/>
      <c r="F902" s="57"/>
      <c r="G902" s="57"/>
      <c r="H902" s="57"/>
      <c r="I902" s="57"/>
      <c r="J902" s="58"/>
      <c r="K902" s="5"/>
      <c r="L902" s="5"/>
      <c r="M902" s="59"/>
      <c r="N902" s="2"/>
    </row>
    <row r="903" spans="1:14">
      <c r="A903" s="2"/>
      <c r="B903" s="2"/>
      <c r="C903" s="2"/>
      <c r="D903" s="57"/>
      <c r="E903" s="57"/>
      <c r="F903" s="57"/>
      <c r="G903" s="57"/>
      <c r="H903" s="57"/>
      <c r="I903" s="57"/>
      <c r="J903" s="58"/>
      <c r="K903" s="5"/>
      <c r="L903" s="5"/>
      <c r="M903" s="59"/>
      <c r="N903" s="2"/>
    </row>
    <row r="904" spans="1:14">
      <c r="A904" s="2"/>
      <c r="B904" s="2"/>
      <c r="C904" s="2"/>
      <c r="D904" s="6"/>
      <c r="E904" s="6"/>
      <c r="F904" s="6"/>
      <c r="G904" s="6"/>
      <c r="H904" s="6"/>
      <c r="I904" s="6"/>
      <c r="J904" s="6"/>
      <c r="K904" s="6"/>
      <c r="L904" s="6"/>
      <c r="M904" s="2"/>
      <c r="N904" s="2"/>
    </row>
    <row r="905" spans="1:14">
      <c r="A905" s="2"/>
      <c r="B905" s="2"/>
      <c r="C905" s="2"/>
      <c r="D905" s="6"/>
      <c r="E905" s="6"/>
      <c r="F905" s="6"/>
      <c r="G905" s="6"/>
      <c r="H905" s="6"/>
      <c r="I905" s="6"/>
      <c r="J905" s="6"/>
      <c r="K905" s="6"/>
      <c r="L905" s="5"/>
      <c r="M905" s="44"/>
      <c r="N905" s="2"/>
    </row>
    <row r="906" spans="1:14">
      <c r="A906" s="2"/>
      <c r="B906" s="2"/>
      <c r="C906" s="2"/>
      <c r="D906" s="6"/>
      <c r="E906" s="6"/>
      <c r="F906" s="6"/>
      <c r="G906" s="6"/>
      <c r="H906" s="6"/>
      <c r="I906" s="6"/>
      <c r="J906" s="6"/>
      <c r="K906" s="6"/>
      <c r="L906" s="6"/>
      <c r="M906" s="44"/>
      <c r="N906" s="2"/>
    </row>
    <row r="907" spans="1:14">
      <c r="A907" s="2"/>
      <c r="B907" s="2"/>
      <c r="C907" s="2"/>
      <c r="D907" s="6"/>
      <c r="E907" s="6"/>
      <c r="F907" s="6"/>
      <c r="G907" s="6"/>
      <c r="H907" s="6"/>
      <c r="I907" s="6"/>
      <c r="J907" s="6"/>
      <c r="K907" s="6"/>
      <c r="L907" s="6"/>
      <c r="M907" s="2"/>
      <c r="N907" s="2"/>
    </row>
    <row r="908" spans="1:14">
      <c r="A908" s="55"/>
      <c r="B908" s="7"/>
      <c r="C908" s="56"/>
      <c r="D908" s="6"/>
      <c r="E908" s="6"/>
      <c r="F908" s="6"/>
      <c r="G908" s="6"/>
      <c r="H908" s="6"/>
      <c r="I908" s="6"/>
      <c r="J908" s="6"/>
      <c r="K908" s="6"/>
      <c r="L908" s="6"/>
      <c r="M908" s="2"/>
      <c r="N908" s="2"/>
    </row>
    <row r="909" spans="1:14">
      <c r="A909" s="2"/>
      <c r="B909" s="2"/>
      <c r="C909" s="2"/>
      <c r="D909" s="57"/>
      <c r="E909" s="57"/>
      <c r="F909" s="57"/>
      <c r="G909" s="57"/>
      <c r="H909" s="57"/>
      <c r="I909" s="57"/>
      <c r="J909" s="58"/>
      <c r="K909" s="5"/>
      <c r="L909" s="5"/>
      <c r="M909" s="59"/>
      <c r="N909" s="2"/>
    </row>
    <row r="910" spans="1:14">
      <c r="A910" s="2"/>
      <c r="B910" s="2"/>
      <c r="C910" s="2"/>
      <c r="D910" s="57"/>
      <c r="E910" s="57"/>
      <c r="F910" s="57"/>
      <c r="G910" s="57"/>
      <c r="H910" s="57"/>
      <c r="I910" s="57"/>
      <c r="J910" s="58"/>
      <c r="K910" s="5"/>
      <c r="L910" s="5"/>
      <c r="M910" s="59"/>
      <c r="N910" s="2"/>
    </row>
    <row r="911" spans="1:14">
      <c r="A911" s="2"/>
      <c r="B911" s="2"/>
      <c r="C911" s="2"/>
      <c r="D911" s="57"/>
      <c r="E911" s="57"/>
      <c r="F911" s="57"/>
      <c r="G911" s="57"/>
      <c r="H911" s="57"/>
      <c r="I911" s="57"/>
      <c r="J911" s="58"/>
      <c r="K911" s="5"/>
      <c r="L911" s="5"/>
      <c r="M911" s="59"/>
      <c r="N911" s="2"/>
    </row>
    <row r="912" spans="1:14">
      <c r="A912" s="2"/>
      <c r="B912" s="2"/>
      <c r="C912" s="2"/>
      <c r="D912" s="57"/>
      <c r="E912" s="57"/>
      <c r="F912" s="57"/>
      <c r="G912" s="57"/>
      <c r="H912" s="57"/>
      <c r="I912" s="57"/>
      <c r="J912" s="58"/>
      <c r="K912" s="5"/>
      <c r="L912" s="5"/>
      <c r="M912" s="59"/>
      <c r="N912" s="2"/>
    </row>
    <row r="913" spans="1:14">
      <c r="A913" s="2"/>
      <c r="B913" s="2"/>
      <c r="C913" s="2"/>
      <c r="D913" s="6"/>
      <c r="E913" s="6"/>
      <c r="F913" s="6"/>
      <c r="G913" s="6"/>
      <c r="H913" s="6"/>
      <c r="I913" s="6"/>
      <c r="J913" s="6"/>
      <c r="K913" s="6"/>
      <c r="L913" s="6"/>
      <c r="M913" s="2"/>
      <c r="N913" s="2"/>
    </row>
    <row r="914" spans="1:14">
      <c r="A914" s="2"/>
      <c r="B914" s="2"/>
      <c r="C914" s="2"/>
      <c r="D914" s="6"/>
      <c r="E914" s="6"/>
      <c r="F914" s="6"/>
      <c r="G914" s="6"/>
      <c r="H914" s="6"/>
      <c r="I914" s="6"/>
      <c r="J914" s="6"/>
      <c r="K914" s="6"/>
      <c r="L914" s="5"/>
      <c r="M914" s="44"/>
      <c r="N914" s="2"/>
    </row>
    <row r="915" spans="1:14">
      <c r="A915" s="2"/>
      <c r="B915" s="2"/>
      <c r="C915" s="2"/>
      <c r="D915" s="6"/>
      <c r="E915" s="6"/>
      <c r="F915" s="6"/>
      <c r="G915" s="6"/>
      <c r="H915" s="6"/>
      <c r="I915" s="6"/>
      <c r="J915" s="6"/>
      <c r="K915" s="6"/>
      <c r="L915" s="6"/>
      <c r="M915" s="44"/>
      <c r="N915" s="2"/>
    </row>
    <row r="916" spans="1:14">
      <c r="A916" s="55"/>
      <c r="B916" s="7"/>
      <c r="C916" s="56"/>
      <c r="D916" s="6"/>
      <c r="E916" s="6"/>
      <c r="F916" s="6"/>
      <c r="G916" s="6"/>
      <c r="H916" s="6"/>
      <c r="I916" s="6"/>
      <c r="J916" s="6"/>
      <c r="K916" s="6"/>
      <c r="L916" s="6"/>
      <c r="M916" s="2"/>
      <c r="N916" s="2"/>
    </row>
    <row r="917" spans="1:14">
      <c r="A917" s="55"/>
      <c r="B917" s="2"/>
      <c r="C917" s="2"/>
      <c r="D917" s="57"/>
      <c r="E917" s="57"/>
      <c r="F917" s="57"/>
      <c r="G917" s="57"/>
      <c r="H917" s="57"/>
      <c r="I917" s="57"/>
      <c r="J917" s="58"/>
      <c r="K917" s="5"/>
      <c r="L917" s="5"/>
      <c r="M917" s="59"/>
      <c r="N917" s="2"/>
    </row>
    <row r="918" spans="1:14">
      <c r="A918" s="55"/>
      <c r="B918" s="2"/>
      <c r="C918" s="2"/>
      <c r="D918" s="57"/>
      <c r="E918" s="57"/>
      <c r="F918" s="57"/>
      <c r="G918" s="57"/>
      <c r="H918" s="57"/>
      <c r="I918" s="57"/>
      <c r="J918" s="58"/>
      <c r="K918" s="5"/>
      <c r="L918" s="5"/>
      <c r="M918" s="59"/>
      <c r="N918" s="2"/>
    </row>
    <row r="919" spans="1:14">
      <c r="A919" s="55"/>
      <c r="B919" s="2"/>
      <c r="C919" s="2"/>
      <c r="D919" s="57"/>
      <c r="E919" s="57"/>
      <c r="F919" s="57"/>
      <c r="G919" s="57"/>
      <c r="H919" s="57"/>
      <c r="I919" s="57"/>
      <c r="J919" s="58"/>
      <c r="K919" s="5"/>
      <c r="L919" s="5"/>
      <c r="M919" s="59"/>
      <c r="N919" s="2"/>
    </row>
    <row r="920" spans="1:14">
      <c r="A920" s="55"/>
      <c r="B920" s="2"/>
      <c r="C920" s="2"/>
      <c r="D920" s="57"/>
      <c r="E920" s="57"/>
      <c r="F920" s="57"/>
      <c r="G920" s="57"/>
      <c r="H920" s="57"/>
      <c r="I920" s="57"/>
      <c r="J920" s="58"/>
      <c r="K920" s="5"/>
      <c r="L920" s="5"/>
      <c r="M920" s="59"/>
      <c r="N920" s="2"/>
    </row>
    <row r="921" spans="1:14">
      <c r="A921" s="55"/>
      <c r="B921" s="2"/>
      <c r="C921" s="2"/>
      <c r="D921" s="6"/>
      <c r="E921" s="6"/>
      <c r="F921" s="6"/>
      <c r="G921" s="6"/>
      <c r="H921" s="6"/>
      <c r="I921" s="6"/>
      <c r="J921" s="6"/>
      <c r="K921" s="6"/>
      <c r="L921" s="6"/>
      <c r="M921" s="2"/>
      <c r="N921" s="2"/>
    </row>
    <row r="922" spans="1:14">
      <c r="A922" s="55"/>
      <c r="B922" s="2"/>
      <c r="C922" s="2"/>
      <c r="D922" s="6"/>
      <c r="E922" s="6"/>
      <c r="F922" s="6"/>
      <c r="G922" s="6"/>
      <c r="H922" s="6"/>
      <c r="I922" s="6"/>
      <c r="J922" s="6"/>
      <c r="K922" s="6"/>
      <c r="L922" s="5"/>
      <c r="M922" s="44"/>
      <c r="N922" s="2"/>
    </row>
    <row r="923" spans="1:14">
      <c r="A923" s="55"/>
      <c r="B923" s="2"/>
      <c r="C923" s="2"/>
      <c r="D923" s="6"/>
      <c r="E923" s="6"/>
      <c r="F923" s="6"/>
      <c r="G923" s="6"/>
      <c r="H923" s="6"/>
      <c r="I923" s="6"/>
      <c r="J923" s="6"/>
      <c r="K923" s="6"/>
      <c r="L923" s="6"/>
      <c r="M923" s="44"/>
      <c r="N923" s="2"/>
    </row>
    <row r="924" spans="1:14">
      <c r="A924" s="55"/>
      <c r="B924" s="2"/>
      <c r="C924" s="2"/>
      <c r="D924" s="6"/>
      <c r="E924" s="6"/>
      <c r="F924" s="6"/>
      <c r="G924" s="6"/>
      <c r="H924" s="6"/>
      <c r="I924" s="6"/>
      <c r="J924" s="6"/>
      <c r="K924" s="6"/>
      <c r="L924" s="6"/>
      <c r="M924" s="2"/>
      <c r="N924" s="2"/>
    </row>
    <row r="925" spans="1:14">
      <c r="A925" s="55"/>
      <c r="B925" s="7"/>
      <c r="C925" s="56"/>
      <c r="D925" s="6"/>
      <c r="E925" s="6"/>
      <c r="F925" s="6"/>
      <c r="G925" s="6"/>
      <c r="H925" s="6"/>
      <c r="I925" s="6"/>
      <c r="J925" s="6"/>
      <c r="K925" s="6"/>
      <c r="L925" s="6"/>
      <c r="M925" s="2"/>
      <c r="N925" s="2"/>
    </row>
    <row r="926" spans="1:14">
      <c r="A926" s="55"/>
      <c r="B926" s="2"/>
      <c r="C926" s="2"/>
      <c r="D926" s="57"/>
      <c r="E926" s="57"/>
      <c r="F926" s="57"/>
      <c r="G926" s="57"/>
      <c r="H926" s="57"/>
      <c r="I926" s="57"/>
      <c r="J926" s="58"/>
      <c r="K926" s="5"/>
      <c r="L926" s="5"/>
      <c r="M926" s="59"/>
      <c r="N926" s="2"/>
    </row>
    <row r="927" spans="1:14">
      <c r="A927" s="55"/>
      <c r="B927" s="2"/>
      <c r="C927" s="2"/>
      <c r="D927" s="57"/>
      <c r="E927" s="57"/>
      <c r="F927" s="57"/>
      <c r="G927" s="57"/>
      <c r="H927" s="57"/>
      <c r="I927" s="57"/>
      <c r="J927" s="58"/>
      <c r="K927" s="5"/>
      <c r="L927" s="5"/>
      <c r="M927" s="59"/>
      <c r="N927" s="2"/>
    </row>
    <row r="928" spans="1:14">
      <c r="A928" s="55"/>
      <c r="B928" s="2"/>
      <c r="C928" s="2"/>
      <c r="D928" s="57"/>
      <c r="E928" s="57"/>
      <c r="F928" s="57"/>
      <c r="G928" s="57"/>
      <c r="H928" s="57"/>
      <c r="I928" s="57"/>
      <c r="J928" s="58"/>
      <c r="K928" s="5"/>
      <c r="L928" s="5"/>
      <c r="M928" s="59"/>
      <c r="N928" s="2"/>
    </row>
    <row r="929" spans="1:14">
      <c r="A929" s="55"/>
      <c r="B929" s="2"/>
      <c r="C929" s="2"/>
      <c r="D929" s="57"/>
      <c r="E929" s="57"/>
      <c r="F929" s="57"/>
      <c r="G929" s="57"/>
      <c r="H929" s="57"/>
      <c r="I929" s="57"/>
      <c r="J929" s="58"/>
      <c r="K929" s="5"/>
      <c r="L929" s="5"/>
      <c r="M929" s="59"/>
      <c r="N929" s="2"/>
    </row>
    <row r="930" spans="1:14">
      <c r="A930" s="55"/>
      <c r="B930" s="2"/>
      <c r="C930" s="2"/>
      <c r="D930" s="6"/>
      <c r="E930" s="6"/>
      <c r="F930" s="6"/>
      <c r="G930" s="6"/>
      <c r="H930" s="6"/>
      <c r="I930" s="6"/>
      <c r="J930" s="6"/>
      <c r="K930" s="6"/>
      <c r="L930" s="6"/>
      <c r="M930" s="2"/>
      <c r="N930" s="2"/>
    </row>
    <row r="931" spans="1:14">
      <c r="A931" s="55"/>
      <c r="B931" s="2"/>
      <c r="C931" s="2"/>
      <c r="D931" s="6"/>
      <c r="E931" s="6"/>
      <c r="F931" s="6"/>
      <c r="G931" s="6"/>
      <c r="H931" s="6"/>
      <c r="I931" s="6"/>
      <c r="J931" s="6"/>
      <c r="K931" s="6"/>
      <c r="L931" s="5"/>
      <c r="M931" s="44"/>
      <c r="N931" s="2"/>
    </row>
    <row r="932" spans="1:14">
      <c r="A932" s="55"/>
      <c r="B932" s="2"/>
      <c r="C932" s="2"/>
      <c r="D932" s="6"/>
      <c r="E932" s="6"/>
      <c r="F932" s="6"/>
      <c r="G932" s="6"/>
      <c r="H932" s="6"/>
      <c r="I932" s="6"/>
      <c r="J932" s="6"/>
      <c r="K932" s="6"/>
      <c r="L932" s="6"/>
      <c r="M932" s="44"/>
      <c r="N932" s="2"/>
    </row>
    <row r="933" spans="1:14">
      <c r="A933" s="55"/>
      <c r="B933" s="2"/>
      <c r="C933" s="2"/>
      <c r="D933" s="6"/>
      <c r="E933" s="6"/>
      <c r="F933" s="6"/>
      <c r="G933" s="6"/>
      <c r="H933" s="6"/>
      <c r="I933" s="6"/>
      <c r="J933" s="6"/>
      <c r="K933" s="6"/>
      <c r="L933" s="6"/>
      <c r="M933" s="2"/>
      <c r="N933" s="2"/>
    </row>
    <row r="934" spans="1:14">
      <c r="A934" s="55"/>
      <c r="B934" s="7"/>
      <c r="C934" s="56"/>
      <c r="D934" s="6"/>
      <c r="E934" s="6"/>
      <c r="F934" s="6"/>
      <c r="G934" s="6"/>
      <c r="H934" s="6"/>
      <c r="I934" s="6"/>
      <c r="J934" s="6"/>
      <c r="K934" s="6"/>
      <c r="L934" s="6"/>
      <c r="M934" s="2"/>
      <c r="N934" s="2"/>
    </row>
    <row r="935" spans="1:14">
      <c r="A935" s="55"/>
      <c r="B935" s="2"/>
      <c r="C935" s="2"/>
      <c r="D935" s="57"/>
      <c r="E935" s="57"/>
      <c r="F935" s="57"/>
      <c r="G935" s="57"/>
      <c r="H935" s="57"/>
      <c r="I935" s="57"/>
      <c r="J935" s="58"/>
      <c r="K935" s="5"/>
      <c r="L935" s="5"/>
      <c r="M935" s="59"/>
      <c r="N935" s="2"/>
    </row>
    <row r="936" spans="1:14">
      <c r="A936" s="55"/>
      <c r="B936" s="2"/>
      <c r="C936" s="2"/>
      <c r="D936" s="57"/>
      <c r="E936" s="57"/>
      <c r="F936" s="57"/>
      <c r="G936" s="57"/>
      <c r="H936" s="57"/>
      <c r="I936" s="57"/>
      <c r="J936" s="58"/>
      <c r="K936" s="5"/>
      <c r="L936" s="5"/>
      <c r="M936" s="59"/>
      <c r="N936" s="2"/>
    </row>
    <row r="937" spans="1:14">
      <c r="A937" s="55"/>
      <c r="B937" s="2"/>
      <c r="C937" s="2"/>
      <c r="D937" s="57"/>
      <c r="E937" s="57"/>
      <c r="F937" s="57"/>
      <c r="G937" s="57"/>
      <c r="H937" s="57"/>
      <c r="I937" s="57"/>
      <c r="J937" s="58"/>
      <c r="K937" s="5"/>
      <c r="L937" s="5"/>
      <c r="M937" s="59"/>
      <c r="N937" s="2"/>
    </row>
    <row r="938" spans="1:14">
      <c r="A938" s="55"/>
      <c r="B938" s="2"/>
      <c r="C938" s="2"/>
      <c r="D938" s="57"/>
      <c r="E938" s="57"/>
      <c r="F938" s="57"/>
      <c r="G938" s="57"/>
      <c r="H938" s="57"/>
      <c r="I938" s="57"/>
      <c r="J938" s="58"/>
      <c r="K938" s="5"/>
      <c r="L938" s="5"/>
      <c r="M938" s="59"/>
      <c r="N938" s="2"/>
    </row>
    <row r="939" spans="1:14">
      <c r="A939" s="55"/>
      <c r="B939" s="2"/>
      <c r="C939" s="2"/>
      <c r="D939" s="6"/>
      <c r="E939" s="6"/>
      <c r="F939" s="6"/>
      <c r="G939" s="6"/>
      <c r="H939" s="6"/>
      <c r="I939" s="6"/>
      <c r="J939" s="6"/>
      <c r="K939" s="6"/>
      <c r="L939" s="6"/>
      <c r="M939" s="2"/>
      <c r="N939" s="2"/>
    </row>
    <row r="940" spans="1:14">
      <c r="A940" s="55"/>
      <c r="B940" s="2"/>
      <c r="C940" s="2"/>
      <c r="D940" s="6"/>
      <c r="E940" s="6"/>
      <c r="F940" s="6"/>
      <c r="G940" s="6"/>
      <c r="H940" s="6"/>
      <c r="I940" s="6"/>
      <c r="J940" s="6"/>
      <c r="K940" s="6"/>
      <c r="L940" s="5"/>
      <c r="M940" s="44"/>
      <c r="N940" s="2"/>
    </row>
    <row r="941" spans="1:14">
      <c r="A941" s="55"/>
      <c r="B941" s="2"/>
      <c r="C941" s="2"/>
      <c r="D941" s="6"/>
      <c r="E941" s="6"/>
      <c r="F941" s="6"/>
      <c r="G941" s="6"/>
      <c r="H941" s="6"/>
      <c r="I941" s="6"/>
      <c r="J941" s="6"/>
      <c r="K941" s="6"/>
      <c r="L941" s="6"/>
      <c r="M941" s="44"/>
      <c r="N941" s="2"/>
    </row>
    <row r="942" spans="1:14">
      <c r="A942" s="55"/>
      <c r="B942" s="2"/>
      <c r="C942" s="2"/>
      <c r="D942" s="6"/>
      <c r="E942" s="6"/>
      <c r="F942" s="6"/>
      <c r="G942" s="6"/>
      <c r="H942" s="6"/>
      <c r="I942" s="6"/>
      <c r="J942" s="6"/>
      <c r="K942" s="6"/>
      <c r="L942" s="6"/>
      <c r="M942" s="2"/>
      <c r="N942" s="2"/>
    </row>
    <row r="943" spans="1:14">
      <c r="A943" s="55"/>
      <c r="B943" s="7"/>
      <c r="C943" s="56"/>
      <c r="D943" s="6"/>
      <c r="E943" s="6"/>
      <c r="F943" s="6"/>
      <c r="G943" s="6"/>
      <c r="H943" s="6"/>
      <c r="I943" s="6"/>
      <c r="J943" s="6"/>
      <c r="K943" s="6"/>
      <c r="L943" s="6"/>
      <c r="M943" s="2"/>
      <c r="N943" s="2"/>
    </row>
    <row r="944" spans="1:14">
      <c r="A944" s="55"/>
      <c r="B944" s="2"/>
      <c r="C944" s="2"/>
      <c r="D944" s="57"/>
      <c r="E944" s="57"/>
      <c r="F944" s="57"/>
      <c r="G944" s="57"/>
      <c r="H944" s="57"/>
      <c r="I944" s="57"/>
      <c r="J944" s="58"/>
      <c r="K944" s="5"/>
      <c r="L944" s="5"/>
      <c r="M944" s="59"/>
      <c r="N944" s="2"/>
    </row>
    <row r="945" spans="1:14">
      <c r="A945" s="2"/>
      <c r="B945" s="2"/>
      <c r="C945" s="2"/>
      <c r="D945" s="57"/>
      <c r="E945" s="57"/>
      <c r="F945" s="57"/>
      <c r="G945" s="57"/>
      <c r="H945" s="57"/>
      <c r="I945" s="57"/>
      <c r="J945" s="58"/>
      <c r="K945" s="5"/>
      <c r="L945" s="5"/>
      <c r="M945" s="59"/>
      <c r="N945" s="2"/>
    </row>
    <row r="946" spans="1:14">
      <c r="A946" s="2"/>
      <c r="B946" s="2"/>
      <c r="C946" s="2"/>
      <c r="D946" s="57"/>
      <c r="E946" s="57"/>
      <c r="F946" s="57"/>
      <c r="G946" s="57"/>
      <c r="H946" s="57"/>
      <c r="I946" s="57"/>
      <c r="J946" s="58"/>
      <c r="K946" s="5"/>
      <c r="L946" s="5"/>
      <c r="M946" s="59"/>
      <c r="N946" s="2"/>
    </row>
    <row r="947" spans="1:14">
      <c r="A947" s="2"/>
      <c r="B947" s="2"/>
      <c r="C947" s="2"/>
      <c r="D947" s="57"/>
      <c r="E947" s="57"/>
      <c r="F947" s="57"/>
      <c r="G947" s="57"/>
      <c r="H947" s="57"/>
      <c r="I947" s="57"/>
      <c r="J947" s="58"/>
      <c r="K947" s="5"/>
      <c r="L947" s="5"/>
      <c r="M947" s="59"/>
      <c r="N947" s="2"/>
    </row>
    <row r="948" spans="1:14">
      <c r="A948" s="2"/>
      <c r="B948" s="2"/>
      <c r="C948" s="2"/>
      <c r="D948" s="6"/>
      <c r="E948" s="6"/>
      <c r="F948" s="6"/>
      <c r="G948" s="6"/>
      <c r="H948" s="6"/>
      <c r="I948" s="6"/>
      <c r="J948" s="6"/>
      <c r="K948" s="6"/>
      <c r="L948" s="6"/>
      <c r="M948" s="2"/>
      <c r="N948" s="2"/>
    </row>
    <row r="949" spans="1:14">
      <c r="A949" s="2"/>
      <c r="B949" s="2"/>
      <c r="C949" s="2"/>
      <c r="D949" s="6"/>
      <c r="E949" s="6"/>
      <c r="F949" s="6"/>
      <c r="G949" s="6"/>
      <c r="H949" s="6"/>
      <c r="I949" s="6"/>
      <c r="J949" s="6"/>
      <c r="K949" s="6"/>
      <c r="L949" s="5"/>
      <c r="M949" s="44"/>
      <c r="N949" s="2"/>
    </row>
    <row r="950" spans="1:14">
      <c r="A950" s="2"/>
      <c r="B950" s="2"/>
      <c r="C950" s="2"/>
      <c r="D950" s="6"/>
      <c r="E950" s="6"/>
      <c r="F950" s="6"/>
      <c r="G950" s="6"/>
      <c r="H950" s="6"/>
      <c r="I950" s="6"/>
      <c r="J950" s="6"/>
      <c r="K950" s="6"/>
      <c r="L950" s="6"/>
      <c r="M950" s="44"/>
      <c r="N950" s="2"/>
    </row>
    <row r="951" spans="1:14">
      <c r="A951" s="2"/>
      <c r="B951" s="2"/>
      <c r="C951" s="2"/>
      <c r="D951" s="6"/>
      <c r="E951" s="6"/>
      <c r="F951" s="6"/>
      <c r="G951" s="6"/>
      <c r="H951" s="6"/>
      <c r="I951" s="6"/>
      <c r="J951" s="6"/>
      <c r="K951" s="6"/>
      <c r="L951" s="6"/>
      <c r="M951" s="2"/>
      <c r="N951" s="2"/>
    </row>
    <row r="952" spans="1:14">
      <c r="A952" s="2"/>
      <c r="B952" s="7"/>
      <c r="C952" s="56"/>
      <c r="D952" s="6"/>
      <c r="E952" s="6"/>
      <c r="F952" s="6"/>
      <c r="G952" s="6"/>
      <c r="H952" s="6"/>
      <c r="I952" s="6"/>
      <c r="J952" s="6"/>
      <c r="K952" s="6"/>
      <c r="L952" s="6"/>
      <c r="M952" s="2"/>
      <c r="N952" s="2"/>
    </row>
    <row r="953" spans="1:14">
      <c r="A953" s="55"/>
      <c r="B953" s="2"/>
      <c r="C953" s="2"/>
      <c r="D953" s="57"/>
      <c r="E953" s="57"/>
      <c r="F953" s="57"/>
      <c r="G953" s="57"/>
      <c r="H953" s="57"/>
      <c r="I953" s="57"/>
      <c r="J953" s="58"/>
      <c r="K953" s="5"/>
      <c r="L953" s="5"/>
      <c r="M953" s="59"/>
      <c r="N953" s="2"/>
    </row>
    <row r="954" spans="1:14">
      <c r="A954" s="2"/>
      <c r="B954" s="2"/>
      <c r="C954" s="2"/>
      <c r="D954" s="57"/>
      <c r="E954" s="57"/>
      <c r="F954" s="57"/>
      <c r="G954" s="57"/>
      <c r="H954" s="57"/>
      <c r="I954" s="57"/>
      <c r="J954" s="58"/>
      <c r="K954" s="5"/>
      <c r="L954" s="5"/>
      <c r="M954" s="59"/>
      <c r="N954" s="2"/>
    </row>
    <row r="955" spans="1:14">
      <c r="A955" s="2"/>
      <c r="B955" s="2"/>
      <c r="C955" s="2"/>
      <c r="D955" s="57"/>
      <c r="E955" s="57"/>
      <c r="F955" s="57"/>
      <c r="G955" s="57"/>
      <c r="H955" s="57"/>
      <c r="I955" s="57"/>
      <c r="J955" s="58"/>
      <c r="K955" s="5"/>
      <c r="L955" s="5"/>
      <c r="M955" s="59"/>
      <c r="N955" s="2"/>
    </row>
    <row r="956" spans="1:14">
      <c r="A956" s="2"/>
      <c r="B956" s="2"/>
      <c r="C956" s="2"/>
      <c r="D956" s="57"/>
      <c r="E956" s="57"/>
      <c r="F956" s="57"/>
      <c r="G956" s="57"/>
      <c r="H956" s="57"/>
      <c r="I956" s="57"/>
      <c r="J956" s="58"/>
      <c r="K956" s="5"/>
      <c r="L956" s="5"/>
      <c r="M956" s="59"/>
      <c r="N956" s="2"/>
    </row>
    <row r="957" spans="1:14">
      <c r="A957" s="2"/>
      <c r="B957" s="2"/>
      <c r="C957" s="2"/>
      <c r="D957" s="6"/>
      <c r="E957" s="6"/>
      <c r="F957" s="6"/>
      <c r="G957" s="6"/>
      <c r="H957" s="6"/>
      <c r="I957" s="6"/>
      <c r="J957" s="6"/>
      <c r="K957" s="6"/>
      <c r="L957" s="6"/>
      <c r="M957" s="2"/>
      <c r="N957" s="2"/>
    </row>
    <row r="958" spans="1:14">
      <c r="A958" s="2"/>
      <c r="B958" s="2"/>
      <c r="C958" s="2"/>
      <c r="D958" s="6"/>
      <c r="E958" s="6"/>
      <c r="F958" s="6"/>
      <c r="G958" s="6"/>
      <c r="H958" s="6"/>
      <c r="I958" s="6"/>
      <c r="J958" s="6"/>
      <c r="K958" s="6"/>
      <c r="L958" s="5"/>
      <c r="M958" s="44"/>
      <c r="N958" s="2"/>
    </row>
    <row r="959" spans="1:14">
      <c r="A959" s="2"/>
      <c r="B959" s="2"/>
      <c r="C959" s="2"/>
      <c r="D959" s="6"/>
      <c r="E959" s="6"/>
      <c r="F959" s="6"/>
      <c r="G959" s="6"/>
      <c r="H959" s="6"/>
      <c r="I959" s="6"/>
      <c r="J959" s="6"/>
      <c r="K959" s="6"/>
      <c r="L959" s="6"/>
      <c r="M959" s="44"/>
      <c r="N959" s="2"/>
    </row>
    <row r="960" spans="1:14">
      <c r="A960" s="2"/>
      <c r="B960" s="2"/>
      <c r="C960" s="2"/>
      <c r="D960" s="6"/>
      <c r="E960" s="6"/>
      <c r="F960" s="6"/>
      <c r="G960" s="6"/>
      <c r="H960" s="6"/>
      <c r="I960" s="6"/>
      <c r="J960" s="6"/>
      <c r="K960" s="6"/>
      <c r="L960" s="6"/>
      <c r="M960" s="2"/>
      <c r="N960" s="2"/>
    </row>
    <row r="961" spans="1:14">
      <c r="A961" s="2"/>
      <c r="B961" s="7"/>
      <c r="C961" s="56"/>
      <c r="D961" s="6"/>
      <c r="E961" s="6"/>
      <c r="F961" s="6"/>
      <c r="G961" s="6"/>
      <c r="H961" s="6"/>
      <c r="I961" s="6"/>
      <c r="J961" s="6"/>
      <c r="K961" s="6"/>
      <c r="L961" s="6"/>
      <c r="M961" s="2"/>
      <c r="N961" s="2"/>
    </row>
    <row r="962" spans="1:14">
      <c r="A962" s="55"/>
      <c r="B962" s="2"/>
      <c r="C962" s="2"/>
      <c r="D962" s="57"/>
      <c r="E962" s="57"/>
      <c r="F962" s="57"/>
      <c r="G962" s="57"/>
      <c r="H962" s="57"/>
      <c r="I962" s="57"/>
      <c r="J962" s="58"/>
      <c r="K962" s="5"/>
      <c r="L962" s="5"/>
      <c r="M962" s="59"/>
      <c r="N962" s="2"/>
    </row>
    <row r="963" spans="1:14">
      <c r="A963" s="2"/>
      <c r="B963" s="2"/>
      <c r="C963" s="2"/>
      <c r="D963" s="57"/>
      <c r="E963" s="57"/>
      <c r="F963" s="57"/>
      <c r="G963" s="57"/>
      <c r="H963" s="57"/>
      <c r="I963" s="57"/>
      <c r="J963" s="58"/>
      <c r="K963" s="5"/>
      <c r="L963" s="5"/>
      <c r="M963" s="59"/>
      <c r="N963" s="2"/>
    </row>
    <row r="964" spans="1:14">
      <c r="A964" s="55"/>
      <c r="B964" s="2"/>
      <c r="C964" s="2"/>
      <c r="D964" s="57"/>
      <c r="E964" s="57"/>
      <c r="F964" s="57"/>
      <c r="G964" s="57"/>
      <c r="H964" s="57"/>
      <c r="I964" s="57"/>
      <c r="J964" s="58"/>
      <c r="K964" s="5"/>
      <c r="L964" s="5"/>
      <c r="M964" s="59"/>
      <c r="N964" s="2"/>
    </row>
    <row r="965" spans="1:14">
      <c r="A965" s="2"/>
      <c r="B965" s="2"/>
      <c r="C965" s="2"/>
      <c r="D965" s="57"/>
      <c r="E965" s="57"/>
      <c r="F965" s="57"/>
      <c r="G965" s="57"/>
      <c r="H965" s="57"/>
      <c r="I965" s="57"/>
      <c r="J965" s="58"/>
      <c r="K965" s="5"/>
      <c r="L965" s="5"/>
      <c r="M965" s="59"/>
      <c r="N965" s="2"/>
    </row>
    <row r="966" spans="1:14">
      <c r="A966" s="2"/>
      <c r="B966" s="2"/>
      <c r="C966" s="2"/>
      <c r="D966" s="6"/>
      <c r="E966" s="6"/>
      <c r="F966" s="6"/>
      <c r="G966" s="6"/>
      <c r="H966" s="6"/>
      <c r="I966" s="6"/>
      <c r="J966" s="6"/>
      <c r="K966" s="6"/>
      <c r="L966" s="6"/>
      <c r="M966" s="2"/>
      <c r="N966" s="2"/>
    </row>
    <row r="967" spans="1:14">
      <c r="A967" s="2"/>
      <c r="B967" s="2"/>
      <c r="C967" s="2"/>
      <c r="D967" s="6"/>
      <c r="E967" s="6"/>
      <c r="F967" s="6"/>
      <c r="G967" s="6"/>
      <c r="H967" s="6"/>
      <c r="I967" s="6"/>
      <c r="J967" s="6"/>
      <c r="K967" s="6"/>
      <c r="L967" s="5"/>
      <c r="M967" s="44"/>
      <c r="N967" s="2"/>
    </row>
    <row r="968" spans="1:14">
      <c r="A968" s="2"/>
      <c r="B968" s="2"/>
      <c r="C968" s="2"/>
      <c r="D968" s="6"/>
      <c r="E968" s="6"/>
      <c r="F968" s="6"/>
      <c r="G968" s="6"/>
      <c r="H968" s="6"/>
      <c r="I968" s="6"/>
      <c r="J968" s="6"/>
      <c r="K968" s="6"/>
      <c r="L968" s="6"/>
      <c r="M968" s="44"/>
      <c r="N968" s="2"/>
    </row>
    <row r="969" spans="1:14">
      <c r="A969" s="2"/>
      <c r="B969" s="2"/>
      <c r="C969" s="2"/>
      <c r="D969" s="6"/>
      <c r="E969" s="6"/>
      <c r="F969" s="6"/>
      <c r="G969" s="6"/>
      <c r="H969" s="6"/>
      <c r="I969" s="6"/>
      <c r="J969" s="6"/>
      <c r="K969" s="6"/>
      <c r="L969" s="6"/>
      <c r="M969" s="2"/>
      <c r="N969" s="2"/>
    </row>
    <row r="970" spans="1:14">
      <c r="A970" s="2"/>
      <c r="B970" s="2"/>
      <c r="C970" s="2"/>
      <c r="D970" s="6"/>
      <c r="E970" s="6"/>
      <c r="F970" s="6"/>
      <c r="G970" s="6"/>
      <c r="H970" s="6"/>
      <c r="I970" s="6"/>
      <c r="J970" s="6"/>
      <c r="K970" s="6"/>
      <c r="L970" s="6"/>
      <c r="M970" s="2"/>
      <c r="N970" s="2"/>
    </row>
    <row r="971" spans="1:14">
      <c r="A971" s="55"/>
      <c r="B971" s="7"/>
      <c r="C971" s="56"/>
      <c r="D971" s="6"/>
      <c r="E971" s="6"/>
      <c r="F971" s="6"/>
      <c r="G971" s="6"/>
      <c r="H971" s="6"/>
      <c r="I971" s="6"/>
      <c r="J971" s="6"/>
      <c r="K971" s="6"/>
      <c r="L971" s="6"/>
      <c r="M971" s="2"/>
      <c r="N971" s="2"/>
    </row>
    <row r="972" spans="1:14">
      <c r="A972" s="55"/>
      <c r="B972" s="2"/>
      <c r="C972" s="2"/>
      <c r="D972" s="57"/>
      <c r="E972" s="57"/>
      <c r="F972" s="57"/>
      <c r="G972" s="57"/>
      <c r="H972" s="57"/>
      <c r="I972" s="57"/>
      <c r="J972" s="58"/>
      <c r="K972" s="5"/>
      <c r="L972" s="5"/>
      <c r="M972" s="59"/>
      <c r="N972" s="2"/>
    </row>
    <row r="973" spans="1:14">
      <c r="A973" s="55"/>
      <c r="B973" s="2"/>
      <c r="C973" s="2"/>
      <c r="D973" s="57"/>
      <c r="E973" s="57"/>
      <c r="F973" s="57"/>
      <c r="G973" s="57"/>
      <c r="H973" s="57"/>
      <c r="I973" s="57"/>
      <c r="J973" s="58"/>
      <c r="K973" s="5"/>
      <c r="L973" s="5"/>
      <c r="M973" s="59"/>
      <c r="N973" s="2"/>
    </row>
    <row r="974" spans="1:14">
      <c r="A974" s="2"/>
      <c r="B974" s="2"/>
      <c r="C974" s="2"/>
      <c r="D974" s="57"/>
      <c r="E974" s="57"/>
      <c r="F974" s="57"/>
      <c r="G974" s="57"/>
      <c r="H974" s="57"/>
      <c r="I974" s="57"/>
      <c r="J974" s="58"/>
      <c r="K974" s="5"/>
      <c r="L974" s="5"/>
      <c r="M974" s="59"/>
      <c r="N974" s="2"/>
    </row>
    <row r="975" spans="1:14">
      <c r="A975" s="2"/>
      <c r="B975" s="2"/>
      <c r="C975" s="2"/>
      <c r="D975" s="57"/>
      <c r="E975" s="57"/>
      <c r="F975" s="57"/>
      <c r="G975" s="57"/>
      <c r="H975" s="57"/>
      <c r="I975" s="57"/>
      <c r="J975" s="58"/>
      <c r="K975" s="5"/>
      <c r="L975" s="5"/>
      <c r="M975" s="59"/>
      <c r="N975" s="2"/>
    </row>
    <row r="976" spans="1:14">
      <c r="A976" s="2"/>
      <c r="B976" s="2"/>
      <c r="C976" s="2"/>
      <c r="D976" s="6"/>
      <c r="E976" s="6"/>
      <c r="F976" s="6"/>
      <c r="G976" s="6"/>
      <c r="H976" s="6"/>
      <c r="I976" s="6"/>
      <c r="J976" s="6"/>
      <c r="K976" s="6"/>
      <c r="L976" s="6"/>
      <c r="M976" s="2"/>
      <c r="N976" s="2"/>
    </row>
    <row r="977" spans="1:14">
      <c r="A977" s="2"/>
      <c r="B977" s="2"/>
      <c r="C977" s="2"/>
      <c r="D977" s="6"/>
      <c r="E977" s="6"/>
      <c r="F977" s="6"/>
      <c r="G977" s="6"/>
      <c r="H977" s="6"/>
      <c r="I977" s="6"/>
      <c r="J977" s="6"/>
      <c r="K977" s="6"/>
      <c r="L977" s="5"/>
      <c r="M977" s="44"/>
      <c r="N977" s="2"/>
    </row>
    <row r="978" spans="1:14">
      <c r="A978" s="2"/>
      <c r="B978" s="2"/>
      <c r="C978" s="2"/>
      <c r="D978" s="6"/>
      <c r="E978" s="6"/>
      <c r="F978" s="6"/>
      <c r="G978" s="6"/>
      <c r="H978" s="6"/>
      <c r="I978" s="6"/>
      <c r="J978" s="6"/>
      <c r="K978" s="6"/>
      <c r="L978" s="6"/>
      <c r="M978" s="44"/>
      <c r="N978" s="2"/>
    </row>
    <row r="979" spans="1:14">
      <c r="A979" s="55"/>
      <c r="B979" s="2"/>
      <c r="C979" s="2"/>
      <c r="D979" s="6"/>
      <c r="E979" s="6"/>
      <c r="F979" s="6"/>
      <c r="G979" s="6"/>
      <c r="H979" s="6"/>
      <c r="I979" s="6"/>
      <c r="J979" s="6"/>
      <c r="K979" s="6"/>
      <c r="L979" s="6"/>
      <c r="M979" s="2"/>
      <c r="N979" s="2"/>
    </row>
    <row r="980" spans="1:14">
      <c r="A980" s="55"/>
      <c r="B980" s="2"/>
      <c r="C980" s="2"/>
      <c r="D980" s="6"/>
      <c r="E980" s="6"/>
      <c r="F980" s="6"/>
      <c r="G980" s="6"/>
      <c r="H980" s="6"/>
      <c r="I980" s="6"/>
      <c r="J980" s="6"/>
      <c r="K980" s="6"/>
      <c r="L980" s="6"/>
      <c r="M980" s="2"/>
      <c r="N980" s="2"/>
    </row>
    <row r="981" spans="1:14">
      <c r="A981" s="55"/>
      <c r="B981" s="7"/>
      <c r="C981" s="56"/>
      <c r="D981" s="6"/>
      <c r="E981" s="6"/>
      <c r="F981" s="6"/>
      <c r="G981" s="6"/>
      <c r="H981" s="6"/>
      <c r="I981" s="6"/>
      <c r="J981" s="6"/>
      <c r="K981" s="6"/>
      <c r="L981" s="6"/>
      <c r="M981" s="2"/>
      <c r="N981" s="2"/>
    </row>
    <row r="982" spans="1:14">
      <c r="A982" s="55"/>
      <c r="B982" s="2"/>
      <c r="C982" s="2"/>
      <c r="D982" s="57"/>
      <c r="E982" s="57"/>
      <c r="F982" s="57"/>
      <c r="G982" s="57"/>
      <c r="H982" s="57"/>
      <c r="I982" s="57"/>
      <c r="J982" s="58"/>
      <c r="K982" s="5"/>
      <c r="L982" s="5"/>
      <c r="M982" s="59"/>
      <c r="N982" s="2"/>
    </row>
    <row r="983" spans="1:14">
      <c r="A983" s="55"/>
      <c r="B983" s="2"/>
      <c r="C983" s="7"/>
      <c r="D983" s="57"/>
      <c r="E983" s="57"/>
      <c r="F983" s="57"/>
      <c r="G983" s="57"/>
      <c r="H983" s="57"/>
      <c r="I983" s="57"/>
      <c r="J983" s="58"/>
      <c r="K983" s="5"/>
      <c r="L983" s="5"/>
      <c r="M983" s="59"/>
      <c r="N983" s="2"/>
    </row>
    <row r="984" spans="1:14">
      <c r="A984" s="55"/>
      <c r="B984" s="2"/>
      <c r="C984" s="2"/>
      <c r="D984" s="57"/>
      <c r="E984" s="57"/>
      <c r="F984" s="57"/>
      <c r="G984" s="57"/>
      <c r="H984" s="57"/>
      <c r="I984" s="57"/>
      <c r="J984" s="58"/>
      <c r="K984" s="5"/>
      <c r="L984" s="5"/>
      <c r="M984" s="59"/>
      <c r="N984" s="2"/>
    </row>
    <row r="985" spans="1:14">
      <c r="A985" s="55"/>
      <c r="B985" s="2"/>
      <c r="C985" s="2"/>
      <c r="D985" s="57"/>
      <c r="E985" s="57"/>
      <c r="F985" s="57"/>
      <c r="G985" s="57"/>
      <c r="H985" s="57"/>
      <c r="I985" s="57"/>
      <c r="J985" s="58"/>
      <c r="K985" s="5"/>
      <c r="L985" s="5"/>
      <c r="M985" s="59"/>
      <c r="N985" s="2"/>
    </row>
    <row r="986" spans="1:14">
      <c r="A986" s="55"/>
      <c r="B986" s="2"/>
      <c r="C986" s="2"/>
      <c r="D986" s="6"/>
      <c r="E986" s="6"/>
      <c r="F986" s="6"/>
      <c r="G986" s="6"/>
      <c r="H986" s="6"/>
      <c r="I986" s="6"/>
      <c r="J986" s="6"/>
      <c r="K986" s="6"/>
      <c r="L986" s="6"/>
      <c r="M986" s="2"/>
      <c r="N986" s="2"/>
    </row>
    <row r="987" spans="1:14">
      <c r="A987" s="55"/>
      <c r="B987" s="2"/>
      <c r="C987" s="2"/>
      <c r="D987" s="6"/>
      <c r="E987" s="6"/>
      <c r="F987" s="6"/>
      <c r="G987" s="6"/>
      <c r="H987" s="6"/>
      <c r="I987" s="6"/>
      <c r="J987" s="6"/>
      <c r="K987" s="6"/>
      <c r="L987" s="5"/>
      <c r="M987" s="44"/>
      <c r="N987" s="2"/>
    </row>
    <row r="988" spans="1:14">
      <c r="A988" s="55"/>
      <c r="B988" s="2"/>
      <c r="C988" s="2"/>
      <c r="D988" s="6"/>
      <c r="E988" s="6"/>
      <c r="F988" s="6"/>
      <c r="G988" s="6"/>
      <c r="H988" s="6"/>
      <c r="I988" s="6"/>
      <c r="J988" s="6"/>
      <c r="K988" s="6"/>
      <c r="L988" s="6"/>
      <c r="M988" s="44"/>
      <c r="N988" s="2"/>
    </row>
    <row r="989" spans="1:14">
      <c r="A989" s="2"/>
      <c r="B989" s="2"/>
      <c r="C989" s="2"/>
      <c r="D989" s="6"/>
      <c r="E989" s="6"/>
      <c r="F989" s="6"/>
      <c r="G989" s="6"/>
      <c r="H989" s="6"/>
      <c r="I989" s="6"/>
      <c r="J989" s="6"/>
      <c r="K989" s="6"/>
      <c r="L989" s="6"/>
      <c r="M989" s="2"/>
      <c r="N989" s="2"/>
    </row>
    <row r="990" spans="1:14">
      <c r="A990" s="55"/>
      <c r="B990" s="2"/>
      <c r="C990" s="2"/>
      <c r="D990" s="6"/>
      <c r="E990" s="6"/>
      <c r="F990" s="6"/>
      <c r="G990" s="6"/>
      <c r="H990" s="6"/>
      <c r="I990" s="6"/>
      <c r="J990" s="6"/>
      <c r="K990" s="6"/>
      <c r="L990" s="6"/>
      <c r="M990" s="2"/>
      <c r="N990" s="2"/>
    </row>
    <row r="991" spans="1:14">
      <c r="A991" s="55"/>
      <c r="B991" s="7"/>
      <c r="C991" s="56"/>
      <c r="D991" s="6"/>
      <c r="E991" s="6"/>
      <c r="F991" s="6"/>
      <c r="G991" s="6"/>
      <c r="H991" s="6"/>
      <c r="I991" s="6"/>
      <c r="J991" s="6"/>
      <c r="K991" s="6"/>
      <c r="L991" s="6"/>
      <c r="M991" s="2"/>
      <c r="N991" s="2"/>
    </row>
    <row r="992" spans="1:14">
      <c r="A992" s="55"/>
      <c r="B992" s="2"/>
      <c r="C992" s="2"/>
      <c r="D992" s="57"/>
      <c r="E992" s="57"/>
      <c r="F992" s="57"/>
      <c r="G992" s="57"/>
      <c r="H992" s="57"/>
      <c r="I992" s="57"/>
      <c r="J992" s="58"/>
      <c r="K992" s="5"/>
      <c r="L992" s="5"/>
      <c r="M992" s="59"/>
      <c r="N992" s="2"/>
    </row>
    <row r="993" spans="1:14">
      <c r="A993" s="55"/>
      <c r="B993" s="2"/>
      <c r="C993" s="2"/>
      <c r="D993" s="57"/>
      <c r="E993" s="57"/>
      <c r="F993" s="57"/>
      <c r="G993" s="57"/>
      <c r="H993" s="57"/>
      <c r="I993" s="57"/>
      <c r="J993" s="58"/>
      <c r="K993" s="5"/>
      <c r="L993" s="5"/>
      <c r="M993" s="59"/>
      <c r="N993" s="2"/>
    </row>
    <row r="994" spans="1:14">
      <c r="A994" s="55"/>
      <c r="B994" s="2"/>
      <c r="C994" s="2"/>
      <c r="D994" s="57"/>
      <c r="E994" s="57"/>
      <c r="F994" s="57"/>
      <c r="G994" s="57"/>
      <c r="H994" s="57"/>
      <c r="I994" s="57"/>
      <c r="J994" s="58"/>
      <c r="K994" s="5"/>
      <c r="L994" s="5"/>
      <c r="M994" s="59"/>
      <c r="N994" s="2"/>
    </row>
    <row r="995" spans="1:14">
      <c r="A995" s="2"/>
      <c r="B995" s="2"/>
      <c r="C995" s="2"/>
      <c r="D995" s="57"/>
      <c r="E995" s="57"/>
      <c r="F995" s="57"/>
      <c r="G995" s="57"/>
      <c r="H995" s="57"/>
      <c r="I995" s="57"/>
      <c r="J995" s="58"/>
      <c r="K995" s="5"/>
      <c r="L995" s="5"/>
      <c r="M995" s="59"/>
      <c r="N995" s="2"/>
    </row>
    <row r="996" spans="1:14">
      <c r="A996" s="2"/>
      <c r="B996" s="2"/>
      <c r="C996" s="2"/>
      <c r="D996" s="6"/>
      <c r="E996" s="6"/>
      <c r="F996" s="6"/>
      <c r="G996" s="6"/>
      <c r="H996" s="6"/>
      <c r="I996" s="6"/>
      <c r="J996" s="6"/>
      <c r="K996" s="6"/>
      <c r="L996" s="6"/>
      <c r="M996" s="2"/>
      <c r="N996" s="2"/>
    </row>
    <row r="997" spans="1:14">
      <c r="A997" s="2"/>
      <c r="B997" s="2"/>
      <c r="C997" s="2"/>
      <c r="D997" s="6"/>
      <c r="E997" s="6"/>
      <c r="F997" s="6"/>
      <c r="G997" s="6"/>
      <c r="H997" s="6"/>
      <c r="I997" s="6"/>
      <c r="J997" s="6"/>
      <c r="K997" s="6"/>
      <c r="L997" s="5"/>
      <c r="M997" s="44"/>
      <c r="N997" s="2"/>
    </row>
    <row r="998" spans="1:14">
      <c r="A998" s="55"/>
      <c r="B998" s="2"/>
      <c r="C998" s="2"/>
      <c r="D998" s="6"/>
      <c r="E998" s="6"/>
      <c r="F998" s="6"/>
      <c r="G998" s="6"/>
      <c r="H998" s="6"/>
      <c r="I998" s="6"/>
      <c r="J998" s="6"/>
      <c r="K998" s="6"/>
      <c r="L998" s="6"/>
      <c r="M998" s="44"/>
      <c r="N998" s="2"/>
    </row>
    <row r="999" spans="1:14">
      <c r="A999" s="55"/>
      <c r="B999" s="2"/>
      <c r="C999" s="2"/>
      <c r="D999" s="6"/>
      <c r="E999" s="6"/>
      <c r="F999" s="6"/>
      <c r="G999" s="6"/>
      <c r="H999" s="6"/>
      <c r="I999" s="6"/>
      <c r="J999" s="6"/>
      <c r="K999" s="6"/>
      <c r="L999" s="6"/>
      <c r="M999" s="2"/>
      <c r="N999" s="2"/>
    </row>
    <row r="1000" spans="1:14">
      <c r="A1000" s="55"/>
      <c r="B1000" s="7"/>
      <c r="C1000" s="56"/>
      <c r="D1000" s="6"/>
      <c r="E1000" s="6"/>
      <c r="F1000" s="6"/>
      <c r="G1000" s="6"/>
      <c r="H1000" s="6"/>
      <c r="I1000" s="6"/>
      <c r="J1000" s="6"/>
      <c r="K1000" s="6"/>
      <c r="L1000" s="6"/>
      <c r="M1000" s="2"/>
      <c r="N1000" s="2"/>
    </row>
    <row r="1001" spans="1:14">
      <c r="A1001" s="55"/>
      <c r="B1001" s="2"/>
      <c r="C1001" s="2"/>
      <c r="D1001" s="57"/>
      <c r="E1001" s="57"/>
      <c r="F1001" s="57"/>
      <c r="G1001" s="57"/>
      <c r="H1001" s="57"/>
      <c r="I1001" s="57"/>
      <c r="J1001" s="58"/>
      <c r="K1001" s="5"/>
      <c r="L1001" s="5"/>
      <c r="M1001" s="59"/>
      <c r="N1001" s="2"/>
    </row>
    <row r="1002" spans="1:14">
      <c r="A1002" s="2"/>
      <c r="B1002" s="2"/>
      <c r="C1002" s="2"/>
      <c r="D1002" s="57"/>
      <c r="E1002" s="57"/>
      <c r="F1002" s="57"/>
      <c r="G1002" s="57"/>
      <c r="H1002" s="57"/>
      <c r="I1002" s="57"/>
      <c r="J1002" s="58"/>
      <c r="K1002" s="5"/>
      <c r="L1002" s="5"/>
      <c r="M1002" s="59"/>
      <c r="N1002" s="2"/>
    </row>
    <row r="1003" spans="1:14">
      <c r="A1003" s="55"/>
      <c r="B1003" s="2"/>
      <c r="C1003" s="2"/>
      <c r="D1003" s="57"/>
      <c r="E1003" s="57"/>
      <c r="F1003" s="57"/>
      <c r="G1003" s="57"/>
      <c r="H1003" s="57"/>
      <c r="I1003" s="57"/>
      <c r="J1003" s="58"/>
      <c r="K1003" s="5"/>
      <c r="L1003" s="5"/>
      <c r="M1003" s="59"/>
      <c r="N1003" s="2"/>
    </row>
    <row r="1004" spans="1:14">
      <c r="A1004" s="2"/>
      <c r="B1004" s="2"/>
      <c r="C1004" s="2"/>
      <c r="D1004" s="57"/>
      <c r="E1004" s="57"/>
      <c r="F1004" s="57"/>
      <c r="G1004" s="57"/>
      <c r="H1004" s="57"/>
      <c r="I1004" s="57"/>
      <c r="J1004" s="58"/>
      <c r="K1004" s="5"/>
      <c r="L1004" s="5"/>
      <c r="M1004" s="59"/>
      <c r="N1004" s="2"/>
    </row>
    <row r="1005" spans="1:14">
      <c r="A1005" s="2"/>
      <c r="B1005" s="2"/>
      <c r="C1005" s="2"/>
      <c r="D1005" s="6"/>
      <c r="E1005" s="6"/>
      <c r="F1005" s="6"/>
      <c r="G1005" s="6"/>
      <c r="H1005" s="6"/>
      <c r="I1005" s="6"/>
      <c r="J1005" s="6"/>
      <c r="K1005" s="6"/>
      <c r="L1005" s="6"/>
      <c r="M1005" s="2"/>
      <c r="N1005" s="2"/>
    </row>
    <row r="1006" spans="1:14">
      <c r="A1006" s="2"/>
      <c r="B1006" s="2"/>
      <c r="C1006" s="2"/>
      <c r="D1006" s="6"/>
      <c r="E1006" s="6"/>
      <c r="F1006" s="6"/>
      <c r="G1006" s="6"/>
      <c r="H1006" s="6"/>
      <c r="I1006" s="6"/>
      <c r="J1006" s="6"/>
      <c r="K1006" s="6"/>
      <c r="L1006" s="5"/>
      <c r="M1006" s="44"/>
      <c r="N1006" s="2"/>
    </row>
    <row r="1007" spans="1:14">
      <c r="A1007" s="2"/>
      <c r="B1007" s="2"/>
      <c r="C1007" s="2"/>
      <c r="D1007" s="6"/>
      <c r="E1007" s="6"/>
      <c r="F1007" s="6"/>
      <c r="G1007" s="6"/>
      <c r="H1007" s="6"/>
      <c r="I1007" s="6"/>
      <c r="J1007" s="6"/>
      <c r="K1007" s="6"/>
      <c r="L1007" s="6"/>
      <c r="M1007" s="44"/>
      <c r="N1007" s="2"/>
    </row>
    <row r="1008" spans="1:14">
      <c r="A1008" s="2"/>
      <c r="B1008" s="2"/>
      <c r="C1008" s="2"/>
      <c r="D1008" s="6"/>
      <c r="E1008" s="6"/>
      <c r="F1008" s="6"/>
      <c r="G1008" s="6"/>
      <c r="H1008" s="6"/>
      <c r="I1008" s="6"/>
      <c r="J1008" s="6"/>
      <c r="K1008" s="6"/>
      <c r="L1008" s="6"/>
      <c r="M1008" s="2"/>
      <c r="N1008" s="2"/>
    </row>
    <row r="1009" spans="1:14">
      <c r="A1009" s="55"/>
      <c r="B1009" s="2"/>
      <c r="C1009" s="2"/>
      <c r="D1009" s="6"/>
      <c r="E1009" s="6"/>
      <c r="F1009" s="6"/>
      <c r="G1009" s="6"/>
      <c r="H1009" s="6"/>
      <c r="I1009" s="6"/>
      <c r="J1009" s="6"/>
      <c r="K1009" s="6"/>
      <c r="L1009" s="6"/>
      <c r="M1009" s="2"/>
      <c r="N1009" s="2"/>
    </row>
    <row r="1010" spans="1:14">
      <c r="A1010" s="55"/>
      <c r="B1010" s="7"/>
      <c r="C1010" s="56"/>
      <c r="D1010" s="6"/>
      <c r="E1010" s="6"/>
      <c r="F1010" s="6"/>
      <c r="G1010" s="6"/>
      <c r="H1010" s="6"/>
      <c r="I1010" s="6"/>
      <c r="J1010" s="6"/>
      <c r="K1010" s="6"/>
      <c r="L1010" s="6"/>
      <c r="M1010" s="2"/>
      <c r="N1010" s="2"/>
    </row>
    <row r="1011" spans="1:14">
      <c r="A1011" s="55"/>
      <c r="B1011" s="2"/>
      <c r="C1011" s="2"/>
      <c r="D1011" s="57"/>
      <c r="E1011" s="57"/>
      <c r="F1011" s="57"/>
      <c r="G1011" s="57"/>
      <c r="H1011" s="57"/>
      <c r="I1011" s="57"/>
      <c r="J1011" s="58"/>
      <c r="K1011" s="5"/>
      <c r="L1011" s="5"/>
      <c r="M1011" s="59"/>
      <c r="N1011" s="2"/>
    </row>
    <row r="1012" spans="1:14">
      <c r="A1012" s="55"/>
      <c r="B1012" s="2"/>
      <c r="C1012" s="2"/>
      <c r="D1012" s="57"/>
      <c r="E1012" s="57"/>
      <c r="F1012" s="57"/>
      <c r="G1012" s="57"/>
      <c r="H1012" s="57"/>
      <c r="I1012" s="57"/>
      <c r="J1012" s="58"/>
      <c r="K1012" s="5"/>
      <c r="L1012" s="5"/>
      <c r="M1012" s="59"/>
      <c r="N1012" s="2"/>
    </row>
    <row r="1013" spans="1:14">
      <c r="A1013" s="55"/>
      <c r="B1013" s="2"/>
      <c r="C1013" s="2"/>
      <c r="D1013" s="57"/>
      <c r="E1013" s="57"/>
      <c r="F1013" s="57"/>
      <c r="G1013" s="57"/>
      <c r="H1013" s="57"/>
      <c r="I1013" s="57"/>
      <c r="J1013" s="58"/>
      <c r="K1013" s="5"/>
      <c r="L1013" s="5"/>
      <c r="M1013" s="59"/>
      <c r="N1013" s="2"/>
    </row>
    <row r="1014" spans="1:14">
      <c r="A1014" s="55"/>
      <c r="B1014" s="2"/>
      <c r="C1014" s="2"/>
      <c r="D1014" s="57"/>
      <c r="E1014" s="57"/>
      <c r="F1014" s="57"/>
      <c r="G1014" s="57"/>
      <c r="H1014" s="57"/>
      <c r="I1014" s="57"/>
      <c r="J1014" s="58"/>
      <c r="K1014" s="5"/>
      <c r="L1014" s="5"/>
      <c r="M1014" s="59"/>
      <c r="N1014" s="2"/>
    </row>
    <row r="1015" spans="1:14">
      <c r="A1015" s="55"/>
      <c r="B1015" s="2"/>
      <c r="C1015" s="2"/>
      <c r="D1015" s="6"/>
      <c r="E1015" s="6"/>
      <c r="F1015" s="6"/>
      <c r="G1015" s="6"/>
      <c r="H1015" s="6"/>
      <c r="I1015" s="6"/>
      <c r="J1015" s="6"/>
      <c r="K1015" s="6"/>
      <c r="L1015" s="6"/>
      <c r="M1015" s="2"/>
      <c r="N1015" s="2"/>
    </row>
    <row r="1016" spans="1:14">
      <c r="A1016" s="55"/>
      <c r="B1016" s="2"/>
      <c r="C1016" s="2"/>
      <c r="D1016" s="6"/>
      <c r="E1016" s="6"/>
      <c r="F1016" s="6"/>
      <c r="G1016" s="6"/>
      <c r="H1016" s="6"/>
      <c r="I1016" s="6"/>
      <c r="J1016" s="6"/>
      <c r="K1016" s="6"/>
      <c r="L1016" s="5"/>
      <c r="M1016" s="44"/>
      <c r="N1016" s="2"/>
    </row>
    <row r="1017" spans="1:14">
      <c r="A1017" s="55"/>
      <c r="B1017" s="2"/>
      <c r="C1017" s="2"/>
      <c r="D1017" s="6"/>
      <c r="E1017" s="6"/>
      <c r="F1017" s="6"/>
      <c r="G1017" s="6"/>
      <c r="H1017" s="6"/>
      <c r="I1017" s="6"/>
      <c r="J1017" s="6"/>
      <c r="K1017" s="6"/>
      <c r="L1017" s="6"/>
      <c r="M1017" s="44"/>
      <c r="N1017" s="2"/>
    </row>
    <row r="1018" spans="1:14">
      <c r="A1018" s="55"/>
      <c r="B1018" s="2"/>
      <c r="C1018" s="2"/>
      <c r="D1018" s="6"/>
      <c r="E1018" s="6"/>
      <c r="F1018" s="6"/>
      <c r="G1018" s="6"/>
      <c r="H1018" s="6"/>
      <c r="I1018" s="6"/>
      <c r="J1018" s="6"/>
      <c r="K1018" s="6"/>
      <c r="L1018" s="6"/>
      <c r="M1018" s="2"/>
      <c r="N1018" s="2"/>
    </row>
    <row r="1019" spans="1:14">
      <c r="A1019" s="55"/>
      <c r="B1019" s="2"/>
      <c r="C1019" s="2"/>
      <c r="D1019" s="6"/>
      <c r="E1019" s="6"/>
      <c r="F1019" s="6"/>
      <c r="G1019" s="6"/>
      <c r="H1019" s="6"/>
      <c r="I1019" s="6"/>
      <c r="J1019" s="6"/>
      <c r="K1019" s="6"/>
      <c r="L1019" s="6"/>
      <c r="M1019" s="2"/>
      <c r="N1019" s="2"/>
    </row>
    <row r="1020" spans="1:14">
      <c r="A1020" s="55"/>
      <c r="B1020" s="7"/>
      <c r="C1020" s="56"/>
      <c r="D1020" s="6"/>
      <c r="E1020" s="6"/>
      <c r="F1020" s="6"/>
      <c r="G1020" s="6"/>
      <c r="H1020" s="6"/>
      <c r="I1020" s="6"/>
      <c r="J1020" s="6"/>
      <c r="K1020" s="6"/>
      <c r="L1020" s="6"/>
      <c r="M1020" s="2"/>
      <c r="N1020" s="2"/>
    </row>
    <row r="1021" spans="1:14">
      <c r="A1021" s="55"/>
      <c r="B1021" s="2"/>
      <c r="C1021" s="2"/>
      <c r="D1021" s="57"/>
      <c r="E1021" s="57"/>
      <c r="F1021" s="57"/>
      <c r="G1021" s="57"/>
      <c r="H1021" s="57"/>
      <c r="I1021" s="57"/>
      <c r="J1021" s="58"/>
      <c r="K1021" s="5"/>
      <c r="L1021" s="5"/>
      <c r="M1021" s="59"/>
      <c r="N1021" s="2"/>
    </row>
    <row r="1022" spans="1:14">
      <c r="A1022" s="55"/>
      <c r="B1022" s="2"/>
      <c r="C1022" s="2"/>
      <c r="D1022" s="57"/>
      <c r="E1022" s="57"/>
      <c r="F1022" s="57"/>
      <c r="G1022" s="57"/>
      <c r="H1022" s="57"/>
      <c r="I1022" s="57"/>
      <c r="J1022" s="58"/>
      <c r="K1022" s="5"/>
      <c r="L1022" s="5"/>
      <c r="M1022" s="59"/>
      <c r="N1022" s="2"/>
    </row>
    <row r="1023" spans="1:14">
      <c r="A1023" s="55"/>
      <c r="B1023" s="2"/>
      <c r="C1023" s="2"/>
      <c r="D1023" s="57"/>
      <c r="E1023" s="57"/>
      <c r="F1023" s="57"/>
      <c r="G1023" s="57"/>
      <c r="H1023" s="57"/>
      <c r="I1023" s="57"/>
      <c r="J1023" s="58"/>
      <c r="K1023" s="5"/>
      <c r="L1023" s="5"/>
      <c r="M1023" s="59"/>
      <c r="N1023" s="2"/>
    </row>
    <row r="1024" spans="1:14">
      <c r="A1024" s="55"/>
      <c r="B1024" s="2"/>
      <c r="C1024" s="2"/>
      <c r="D1024" s="57"/>
      <c r="E1024" s="57"/>
      <c r="F1024" s="57"/>
      <c r="G1024" s="57"/>
      <c r="H1024" s="57"/>
      <c r="I1024" s="57"/>
      <c r="J1024" s="58"/>
      <c r="K1024" s="5"/>
      <c r="L1024" s="5"/>
      <c r="M1024" s="59"/>
      <c r="N1024" s="2"/>
    </row>
    <row r="1025" spans="1:14">
      <c r="A1025" s="55"/>
      <c r="B1025" s="2"/>
      <c r="C1025" s="2"/>
      <c r="D1025" s="6"/>
      <c r="E1025" s="6"/>
      <c r="F1025" s="6"/>
      <c r="G1025" s="6"/>
      <c r="H1025" s="6"/>
      <c r="I1025" s="6"/>
      <c r="J1025" s="6"/>
      <c r="K1025" s="6"/>
      <c r="L1025" s="6"/>
      <c r="M1025" s="2"/>
      <c r="N1025" s="2"/>
    </row>
    <row r="1026" spans="1:14">
      <c r="A1026" s="55"/>
      <c r="B1026" s="2"/>
      <c r="C1026" s="2"/>
      <c r="D1026" s="6"/>
      <c r="E1026" s="6"/>
      <c r="F1026" s="6"/>
      <c r="G1026" s="6"/>
      <c r="H1026" s="6"/>
      <c r="I1026" s="6"/>
      <c r="J1026" s="6"/>
      <c r="K1026" s="6"/>
      <c r="L1026" s="5"/>
      <c r="M1026" s="44"/>
      <c r="N1026" s="2"/>
    </row>
    <row r="1027" spans="1:14">
      <c r="A1027" s="55"/>
      <c r="B1027" s="2"/>
      <c r="C1027" s="2"/>
      <c r="D1027" s="6"/>
      <c r="E1027" s="6"/>
      <c r="F1027" s="6"/>
      <c r="G1027" s="6"/>
      <c r="H1027" s="6"/>
      <c r="I1027" s="6"/>
      <c r="J1027" s="6"/>
      <c r="K1027" s="6"/>
      <c r="L1027" s="6"/>
      <c r="M1027" s="44"/>
      <c r="N1027" s="2"/>
    </row>
    <row r="1028" spans="1:14">
      <c r="A1028" s="55"/>
      <c r="B1028" s="2"/>
      <c r="C1028" s="2"/>
      <c r="D1028" s="6"/>
      <c r="E1028" s="6"/>
      <c r="F1028" s="6"/>
      <c r="G1028" s="6"/>
      <c r="H1028" s="6"/>
      <c r="I1028" s="6"/>
      <c r="J1028" s="6"/>
      <c r="K1028" s="6"/>
      <c r="L1028" s="6"/>
      <c r="M1028" s="2"/>
      <c r="N1028" s="2"/>
    </row>
    <row r="1029" spans="1:14">
      <c r="A1029" s="55"/>
      <c r="B1029" s="2"/>
      <c r="C1029" s="2"/>
      <c r="D1029" s="6"/>
      <c r="E1029" s="6"/>
      <c r="F1029" s="6"/>
      <c r="G1029" s="6"/>
      <c r="H1029" s="6"/>
      <c r="I1029" s="6"/>
      <c r="J1029" s="6"/>
      <c r="K1029" s="6"/>
      <c r="L1029" s="6"/>
      <c r="M1029" s="2"/>
      <c r="N1029" s="2"/>
    </row>
    <row r="1030" spans="1:14">
      <c r="A1030" s="55"/>
      <c r="B1030" s="7"/>
      <c r="C1030" s="56"/>
      <c r="D1030" s="6"/>
      <c r="E1030" s="6"/>
      <c r="F1030" s="6"/>
      <c r="G1030" s="6"/>
      <c r="H1030" s="6"/>
      <c r="I1030" s="6"/>
      <c r="J1030" s="6"/>
      <c r="K1030" s="6"/>
      <c r="L1030" s="6"/>
      <c r="M1030" s="2"/>
      <c r="N1030" s="2"/>
    </row>
    <row r="1031" spans="1:14">
      <c r="A1031" s="55"/>
      <c r="B1031" s="2"/>
      <c r="C1031" s="2"/>
      <c r="D1031" s="57"/>
      <c r="E1031" s="57"/>
      <c r="F1031" s="57"/>
      <c r="G1031" s="57"/>
      <c r="H1031" s="57"/>
      <c r="I1031" s="57"/>
      <c r="J1031" s="58"/>
      <c r="K1031" s="5"/>
      <c r="L1031" s="5"/>
      <c r="M1031" s="59"/>
      <c r="N1031" s="2"/>
    </row>
    <row r="1032" spans="1:14">
      <c r="A1032" s="55"/>
      <c r="B1032" s="2"/>
      <c r="C1032" s="2"/>
      <c r="D1032" s="57"/>
      <c r="E1032" s="57"/>
      <c r="F1032" s="57"/>
      <c r="G1032" s="57"/>
      <c r="H1032" s="57"/>
      <c r="I1032" s="57"/>
      <c r="J1032" s="58"/>
      <c r="K1032" s="5"/>
      <c r="L1032" s="5"/>
      <c r="M1032" s="59"/>
      <c r="N1032" s="2"/>
    </row>
    <row r="1033" spans="1:14">
      <c r="A1033" s="55"/>
      <c r="B1033" s="2"/>
      <c r="C1033" s="2"/>
      <c r="D1033" s="57"/>
      <c r="E1033" s="57"/>
      <c r="F1033" s="57"/>
      <c r="G1033" s="57"/>
      <c r="H1033" s="57"/>
      <c r="I1033" s="57"/>
      <c r="J1033" s="58"/>
      <c r="K1033" s="5"/>
      <c r="L1033" s="5"/>
      <c r="M1033" s="59"/>
      <c r="N1033" s="2"/>
    </row>
    <row r="1034" spans="1:14">
      <c r="A1034" s="55"/>
      <c r="B1034" s="2"/>
      <c r="C1034" s="2"/>
      <c r="D1034" s="57"/>
      <c r="E1034" s="57"/>
      <c r="F1034" s="57"/>
      <c r="G1034" s="57"/>
      <c r="H1034" s="57"/>
      <c r="I1034" s="57"/>
      <c r="J1034" s="58"/>
      <c r="K1034" s="5"/>
      <c r="L1034" s="5"/>
      <c r="M1034" s="59"/>
      <c r="N1034" s="2"/>
    </row>
    <row r="1035" spans="1:14">
      <c r="A1035" s="55"/>
      <c r="B1035" s="2"/>
      <c r="C1035" s="2"/>
      <c r="D1035" s="6"/>
      <c r="E1035" s="6"/>
      <c r="F1035" s="6"/>
      <c r="G1035" s="6"/>
      <c r="H1035" s="6"/>
      <c r="I1035" s="6"/>
      <c r="J1035" s="6"/>
      <c r="K1035" s="6"/>
      <c r="L1035" s="6"/>
      <c r="M1035" s="2"/>
      <c r="N1035" s="2"/>
    </row>
    <row r="1036" spans="1:14">
      <c r="A1036" s="55"/>
      <c r="B1036" s="2"/>
      <c r="C1036" s="2"/>
      <c r="D1036" s="6"/>
      <c r="E1036" s="6"/>
      <c r="F1036" s="6"/>
      <c r="G1036" s="6"/>
      <c r="H1036" s="6"/>
      <c r="I1036" s="6"/>
      <c r="J1036" s="6"/>
      <c r="K1036" s="6"/>
      <c r="L1036" s="5"/>
      <c r="M1036" s="44"/>
      <c r="N1036" s="2"/>
    </row>
    <row r="1037" spans="1:14">
      <c r="A1037" s="55"/>
      <c r="B1037" s="2"/>
      <c r="C1037" s="2"/>
      <c r="D1037" s="6"/>
      <c r="E1037" s="6"/>
      <c r="F1037" s="6"/>
      <c r="G1037" s="6"/>
      <c r="H1037" s="6"/>
      <c r="I1037" s="6"/>
      <c r="J1037" s="6"/>
      <c r="K1037" s="6"/>
      <c r="L1037" s="6"/>
      <c r="M1037" s="44"/>
      <c r="N1037" s="2"/>
    </row>
    <row r="1038" spans="1:14">
      <c r="A1038" s="55"/>
      <c r="B1038" s="2"/>
      <c r="C1038" s="2"/>
      <c r="D1038" s="6"/>
      <c r="E1038" s="6"/>
      <c r="F1038" s="6"/>
      <c r="G1038" s="6"/>
      <c r="H1038" s="6"/>
      <c r="I1038" s="6"/>
      <c r="J1038" s="6"/>
      <c r="K1038" s="6"/>
      <c r="L1038" s="6"/>
      <c r="M1038" s="2"/>
      <c r="N1038" s="2"/>
    </row>
    <row r="1039" spans="1:14">
      <c r="A1039" s="55"/>
      <c r="B1039" s="2"/>
      <c r="C1039" s="2"/>
      <c r="D1039" s="6"/>
      <c r="E1039" s="6"/>
      <c r="F1039" s="6"/>
      <c r="G1039" s="6"/>
      <c r="H1039" s="6"/>
      <c r="I1039" s="6"/>
      <c r="J1039" s="6"/>
      <c r="K1039" s="6"/>
      <c r="L1039" s="6"/>
      <c r="M1039" s="2"/>
      <c r="N1039" s="2"/>
    </row>
    <row r="1040" spans="1:14">
      <c r="A1040" s="55"/>
      <c r="B1040" s="7"/>
      <c r="C1040" s="56"/>
      <c r="D1040" s="6"/>
      <c r="E1040" s="6"/>
      <c r="F1040" s="6"/>
      <c r="G1040" s="6"/>
      <c r="H1040" s="6"/>
      <c r="I1040" s="6"/>
      <c r="J1040" s="6"/>
      <c r="K1040" s="6"/>
      <c r="L1040" s="6"/>
      <c r="M1040" s="2"/>
      <c r="N1040" s="2"/>
    </row>
    <row r="1041" spans="1:14">
      <c r="A1041" s="55"/>
      <c r="B1041" s="2"/>
      <c r="C1041" s="2"/>
      <c r="D1041" s="57"/>
      <c r="E1041" s="57"/>
      <c r="F1041" s="57"/>
      <c r="G1041" s="57"/>
      <c r="H1041" s="57"/>
      <c r="I1041" s="57"/>
      <c r="J1041" s="58"/>
      <c r="K1041" s="5"/>
      <c r="L1041" s="5"/>
      <c r="M1041" s="59"/>
      <c r="N1041" s="2"/>
    </row>
    <row r="1042" spans="1:14">
      <c r="A1042" s="55"/>
      <c r="B1042" s="2"/>
      <c r="C1042" s="2"/>
      <c r="D1042" s="57"/>
      <c r="E1042" s="57"/>
      <c r="F1042" s="57"/>
      <c r="G1042" s="57"/>
      <c r="H1042" s="57"/>
      <c r="I1042" s="57"/>
      <c r="J1042" s="58"/>
      <c r="K1042" s="5"/>
      <c r="L1042" s="5"/>
      <c r="M1042" s="59"/>
      <c r="N1042" s="2"/>
    </row>
    <row r="1043" spans="1:14">
      <c r="A1043" s="55"/>
      <c r="B1043" s="2"/>
      <c r="C1043" s="2"/>
      <c r="D1043" s="57"/>
      <c r="E1043" s="57"/>
      <c r="F1043" s="57"/>
      <c r="G1043" s="57"/>
      <c r="H1043" s="57"/>
      <c r="I1043" s="57"/>
      <c r="J1043" s="58"/>
      <c r="K1043" s="5"/>
      <c r="L1043" s="5"/>
      <c r="M1043" s="59"/>
      <c r="N1043" s="2"/>
    </row>
    <row r="1044" spans="1:14">
      <c r="A1044" s="55"/>
      <c r="B1044" s="2"/>
      <c r="C1044" s="2"/>
      <c r="D1044" s="57"/>
      <c r="E1044" s="57"/>
      <c r="F1044" s="57"/>
      <c r="G1044" s="57"/>
      <c r="H1044" s="57"/>
      <c r="I1044" s="57"/>
      <c r="J1044" s="58"/>
      <c r="K1044" s="5"/>
      <c r="L1044" s="5"/>
      <c r="M1044" s="59"/>
      <c r="N1044" s="2"/>
    </row>
    <row r="1045" spans="1:14">
      <c r="A1045" s="55"/>
      <c r="B1045" s="2"/>
      <c r="C1045" s="2"/>
      <c r="D1045" s="6"/>
      <c r="E1045" s="6"/>
      <c r="F1045" s="6"/>
      <c r="G1045" s="6"/>
      <c r="H1045" s="6"/>
      <c r="I1045" s="6"/>
      <c r="J1045" s="6"/>
      <c r="K1045" s="6"/>
      <c r="L1045" s="6"/>
      <c r="M1045" s="2"/>
      <c r="N1045" s="2"/>
    </row>
    <row r="1046" spans="1:14">
      <c r="A1046" s="55"/>
      <c r="B1046" s="2"/>
      <c r="C1046" s="2"/>
      <c r="D1046" s="6"/>
      <c r="E1046" s="6"/>
      <c r="F1046" s="6"/>
      <c r="G1046" s="6"/>
      <c r="H1046" s="6"/>
      <c r="I1046" s="6"/>
      <c r="J1046" s="6"/>
      <c r="K1046" s="6"/>
      <c r="L1046" s="5"/>
      <c r="M1046" s="44"/>
      <c r="N1046" s="2"/>
    </row>
    <row r="1047" spans="1:14">
      <c r="A1047" s="55"/>
      <c r="B1047" s="2"/>
      <c r="C1047" s="2"/>
      <c r="D1047" s="6"/>
      <c r="E1047" s="6"/>
      <c r="F1047" s="6"/>
      <c r="G1047" s="6"/>
      <c r="H1047" s="6"/>
      <c r="I1047" s="6"/>
      <c r="J1047" s="6"/>
      <c r="K1047" s="6"/>
      <c r="L1047" s="6"/>
      <c r="M1047" s="44"/>
      <c r="N1047" s="2"/>
    </row>
    <row r="1048" spans="1:14">
      <c r="A1048" s="55"/>
      <c r="B1048" s="2"/>
      <c r="C1048" s="2"/>
      <c r="D1048" s="6"/>
      <c r="E1048" s="6"/>
      <c r="F1048" s="6"/>
      <c r="G1048" s="6"/>
      <c r="H1048" s="6"/>
      <c r="I1048" s="6"/>
      <c r="J1048" s="6"/>
      <c r="K1048" s="6"/>
      <c r="L1048" s="6"/>
      <c r="M1048" s="2"/>
      <c r="N1048" s="2"/>
    </row>
    <row r="1049" spans="1:14">
      <c r="A1049" s="55"/>
      <c r="B1049" s="7"/>
      <c r="C1049" s="56"/>
      <c r="D1049" s="6"/>
      <c r="E1049" s="6"/>
      <c r="F1049" s="6"/>
      <c r="G1049" s="6"/>
      <c r="H1049" s="6"/>
      <c r="I1049" s="6"/>
      <c r="J1049" s="6"/>
      <c r="K1049" s="6"/>
      <c r="L1049" s="6"/>
      <c r="M1049" s="2"/>
      <c r="N1049" s="2"/>
    </row>
    <row r="1050" spans="1:14">
      <c r="A1050" s="55"/>
      <c r="B1050" s="2"/>
      <c r="C1050" s="2"/>
      <c r="D1050" s="57"/>
      <c r="E1050" s="57"/>
      <c r="F1050" s="57"/>
      <c r="G1050" s="57"/>
      <c r="H1050" s="57"/>
      <c r="I1050" s="57"/>
      <c r="J1050" s="58"/>
      <c r="K1050" s="5"/>
      <c r="L1050" s="5"/>
      <c r="M1050" s="59"/>
      <c r="N1050" s="2"/>
    </row>
    <row r="1051" spans="1:14">
      <c r="A1051" s="55"/>
      <c r="B1051" s="2"/>
      <c r="C1051" s="2"/>
      <c r="D1051" s="57"/>
      <c r="E1051" s="57"/>
      <c r="F1051" s="57"/>
      <c r="G1051" s="57"/>
      <c r="H1051" s="57"/>
      <c r="I1051" s="57"/>
      <c r="J1051" s="58"/>
      <c r="K1051" s="5"/>
      <c r="L1051" s="5"/>
      <c r="M1051" s="59"/>
      <c r="N1051" s="2"/>
    </row>
    <row r="1052" spans="1:14">
      <c r="A1052" s="55"/>
      <c r="B1052" s="2"/>
      <c r="C1052" s="2"/>
      <c r="D1052" s="57"/>
      <c r="E1052" s="57"/>
      <c r="F1052" s="57"/>
      <c r="G1052" s="57"/>
      <c r="H1052" s="57"/>
      <c r="I1052" s="57"/>
      <c r="J1052" s="58"/>
      <c r="K1052" s="5"/>
      <c r="L1052" s="5"/>
      <c r="M1052" s="59"/>
      <c r="N1052" s="2"/>
    </row>
    <row r="1053" spans="1:14">
      <c r="A1053" s="55"/>
      <c r="B1053" s="2"/>
      <c r="C1053" s="2"/>
      <c r="D1053" s="57"/>
      <c r="E1053" s="57"/>
      <c r="F1053" s="57"/>
      <c r="G1053" s="57"/>
      <c r="H1053" s="57"/>
      <c r="I1053" s="57"/>
      <c r="J1053" s="58"/>
      <c r="K1053" s="5"/>
      <c r="L1053" s="5"/>
      <c r="M1053" s="59"/>
      <c r="N1053" s="2"/>
    </row>
    <row r="1054" spans="1:14">
      <c r="A1054" s="55"/>
      <c r="B1054" s="2"/>
      <c r="C1054" s="2"/>
      <c r="D1054" s="6"/>
      <c r="E1054" s="6"/>
      <c r="F1054" s="6"/>
      <c r="G1054" s="6"/>
      <c r="H1054" s="6"/>
      <c r="I1054" s="6"/>
      <c r="J1054" s="6"/>
      <c r="K1054" s="6"/>
      <c r="L1054" s="6"/>
      <c r="M1054" s="2"/>
      <c r="N1054" s="2"/>
    </row>
    <row r="1055" spans="1:14">
      <c r="A1055" s="2"/>
      <c r="B1055" s="2"/>
      <c r="C1055" s="2"/>
      <c r="D1055" s="6"/>
      <c r="E1055" s="6"/>
      <c r="F1055" s="6"/>
      <c r="G1055" s="6"/>
      <c r="H1055" s="6"/>
      <c r="I1055" s="6"/>
      <c r="J1055" s="6"/>
      <c r="K1055" s="6"/>
      <c r="L1055" s="5"/>
      <c r="M1055" s="44"/>
      <c r="N1055" s="2"/>
    </row>
    <row r="1056" spans="1:14">
      <c r="A1056" s="55"/>
      <c r="B1056" s="2"/>
      <c r="C1056" s="2"/>
      <c r="D1056" s="6"/>
      <c r="E1056" s="6"/>
      <c r="F1056" s="6"/>
      <c r="G1056" s="6"/>
      <c r="H1056" s="6"/>
      <c r="I1056" s="6"/>
      <c r="J1056" s="6"/>
      <c r="K1056" s="6"/>
      <c r="L1056" s="6"/>
      <c r="M1056" s="44"/>
      <c r="N1056" s="2"/>
    </row>
    <row r="1057" spans="1:14">
      <c r="A1057" s="55"/>
      <c r="B1057" s="2"/>
      <c r="C1057" s="2"/>
      <c r="D1057" s="6"/>
      <c r="E1057" s="6"/>
      <c r="F1057" s="6"/>
      <c r="G1057" s="6"/>
      <c r="H1057" s="6"/>
      <c r="I1057" s="6"/>
      <c r="J1057" s="6"/>
      <c r="K1057" s="6"/>
      <c r="L1057" s="6"/>
      <c r="M1057" s="44"/>
      <c r="N1057" s="2"/>
    </row>
    <row r="1058" spans="1:14">
      <c r="A1058" s="55"/>
      <c r="B1058" s="2"/>
      <c r="C1058" s="2"/>
      <c r="D1058" s="6"/>
      <c r="E1058" s="6"/>
      <c r="F1058" s="6"/>
      <c r="G1058" s="6"/>
      <c r="H1058" s="6"/>
      <c r="I1058" s="6"/>
      <c r="J1058" s="6"/>
      <c r="K1058" s="6"/>
      <c r="L1058" s="6"/>
      <c r="M1058" s="2"/>
      <c r="N1058" s="2"/>
    </row>
    <row r="1059" spans="1:14">
      <c r="A1059" s="55"/>
      <c r="B1059" s="7"/>
      <c r="C1059" s="56"/>
      <c r="D1059" s="6"/>
      <c r="E1059" s="6"/>
      <c r="F1059" s="6"/>
      <c r="G1059" s="6"/>
      <c r="H1059" s="6"/>
      <c r="I1059" s="6"/>
      <c r="J1059" s="6"/>
      <c r="K1059" s="6"/>
      <c r="L1059" s="6"/>
      <c r="M1059" s="2"/>
      <c r="N1059" s="2"/>
    </row>
    <row r="1060" spans="1:14">
      <c r="A1060" s="55"/>
      <c r="B1060" s="2"/>
      <c r="C1060" s="2"/>
      <c r="D1060" s="57"/>
      <c r="E1060" s="57"/>
      <c r="F1060" s="57"/>
      <c r="G1060" s="57"/>
      <c r="H1060" s="57"/>
      <c r="I1060" s="57"/>
      <c r="J1060" s="58"/>
      <c r="K1060" s="5"/>
      <c r="L1060" s="5"/>
      <c r="M1060" s="59"/>
      <c r="N1060" s="2"/>
    </row>
    <row r="1061" spans="1:14">
      <c r="A1061" s="55"/>
      <c r="B1061" s="2"/>
      <c r="C1061" s="2"/>
      <c r="D1061" s="57"/>
      <c r="E1061" s="57"/>
      <c r="F1061" s="57"/>
      <c r="G1061" s="57"/>
      <c r="H1061" s="57"/>
      <c r="I1061" s="57"/>
      <c r="J1061" s="58"/>
      <c r="K1061" s="5"/>
      <c r="L1061" s="5"/>
      <c r="M1061" s="59"/>
      <c r="N1061" s="2"/>
    </row>
    <row r="1062" spans="1:14">
      <c r="A1062" s="55"/>
      <c r="B1062" s="2"/>
      <c r="C1062" s="2"/>
      <c r="D1062" s="57"/>
      <c r="E1062" s="57"/>
      <c r="F1062" s="57"/>
      <c r="G1062" s="57"/>
      <c r="H1062" s="57"/>
      <c r="I1062" s="57"/>
      <c r="J1062" s="58"/>
      <c r="K1062" s="5"/>
      <c r="L1062" s="5"/>
      <c r="M1062" s="59"/>
      <c r="N1062" s="2"/>
    </row>
    <row r="1063" spans="1:14">
      <c r="A1063" s="55"/>
      <c r="B1063" s="2"/>
      <c r="C1063" s="2"/>
      <c r="D1063" s="57"/>
      <c r="E1063" s="57"/>
      <c r="F1063" s="57"/>
      <c r="G1063" s="57"/>
      <c r="H1063" s="57"/>
      <c r="I1063" s="57"/>
      <c r="J1063" s="58"/>
      <c r="K1063" s="5"/>
      <c r="L1063" s="5"/>
      <c r="M1063" s="59"/>
      <c r="N1063" s="2"/>
    </row>
    <row r="1064" spans="1:14">
      <c r="A1064" s="55"/>
      <c r="B1064" s="2"/>
      <c r="C1064" s="2"/>
      <c r="D1064" s="6"/>
      <c r="E1064" s="6"/>
      <c r="F1064" s="6"/>
      <c r="G1064" s="6"/>
      <c r="H1064" s="6"/>
      <c r="I1064" s="6"/>
      <c r="J1064" s="6"/>
      <c r="K1064" s="6"/>
      <c r="L1064" s="6"/>
      <c r="M1064" s="2"/>
      <c r="N1064" s="2"/>
    </row>
    <row r="1065" spans="1:14">
      <c r="A1065" s="55"/>
      <c r="B1065" s="2"/>
      <c r="C1065" s="2"/>
      <c r="D1065" s="6"/>
      <c r="E1065" s="6"/>
      <c r="F1065" s="6"/>
      <c r="G1065" s="6"/>
      <c r="H1065" s="6"/>
      <c r="I1065" s="6"/>
      <c r="J1065" s="6"/>
      <c r="K1065" s="6"/>
      <c r="L1065" s="5"/>
      <c r="M1065" s="44"/>
      <c r="N1065" s="2"/>
    </row>
    <row r="1066" spans="1:14">
      <c r="A1066" s="2"/>
      <c r="B1066" s="2"/>
      <c r="C1066" s="2"/>
      <c r="D1066" s="6"/>
      <c r="E1066" s="6"/>
      <c r="F1066" s="6"/>
      <c r="G1066" s="6"/>
      <c r="H1066" s="6"/>
      <c r="I1066" s="6"/>
      <c r="J1066" s="6"/>
      <c r="K1066" s="6"/>
      <c r="L1066" s="6"/>
      <c r="M1066" s="44"/>
      <c r="N1066" s="2"/>
    </row>
    <row r="1067" spans="1:14">
      <c r="A1067" s="55"/>
      <c r="B1067" s="2"/>
      <c r="C1067" s="2"/>
      <c r="D1067" s="6"/>
      <c r="E1067" s="6"/>
      <c r="F1067" s="6"/>
      <c r="G1067" s="6"/>
      <c r="H1067" s="6"/>
      <c r="I1067" s="6"/>
      <c r="J1067" s="6"/>
      <c r="K1067" s="6"/>
      <c r="L1067" s="6"/>
      <c r="M1067" s="2"/>
      <c r="N1067" s="2"/>
    </row>
  </sheetData>
  <mergeCells count="8">
    <mergeCell ref="A7:I7"/>
    <mergeCell ref="C8:F8"/>
    <mergeCell ref="A1:M1"/>
    <mergeCell ref="A2:L2"/>
    <mergeCell ref="A3:D3"/>
    <mergeCell ref="A4:D4"/>
    <mergeCell ref="A5:D5"/>
    <mergeCell ref="A6:I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0"/>
  <sheetViews>
    <sheetView workbookViewId="0">
      <selection activeCell="J14" sqref="J14"/>
    </sheetView>
  </sheetViews>
  <sheetFormatPr defaultRowHeight="15.75"/>
  <cols>
    <col min="1" max="1" width="9.140625" style="8"/>
    <col min="2" max="2" width="19.28515625" style="8" customWidth="1"/>
    <col min="3" max="3" width="11.28515625" style="8" customWidth="1"/>
    <col min="4" max="4" width="19.85546875" style="8" customWidth="1"/>
    <col min="5" max="5" width="15.42578125" style="8" customWidth="1"/>
    <col min="6" max="6" width="10.85546875" style="60" customWidth="1"/>
  </cols>
  <sheetData>
    <row r="1" spans="1:6">
      <c r="A1" s="293" t="s">
        <v>43</v>
      </c>
      <c r="B1" s="293"/>
      <c r="C1" s="293"/>
      <c r="D1" s="293"/>
      <c r="E1" s="293"/>
      <c r="F1" s="293"/>
    </row>
    <row r="2" spans="1:6">
      <c r="A2" s="298" t="s">
        <v>30</v>
      </c>
      <c r="B2" s="297"/>
      <c r="C2" s="297"/>
      <c r="D2" s="297"/>
      <c r="E2" s="297"/>
      <c r="F2" s="297"/>
    </row>
    <row r="3" spans="1:6">
      <c r="A3" s="299" t="s">
        <v>0</v>
      </c>
      <c r="B3" s="305"/>
      <c r="C3" s="305"/>
      <c r="D3" s="305"/>
      <c r="E3" s="4"/>
      <c r="F3" s="5"/>
    </row>
    <row r="4" spans="1:6">
      <c r="A4" s="301" t="s">
        <v>1</v>
      </c>
      <c r="B4" s="306"/>
      <c r="C4" s="306"/>
      <c r="D4" s="306"/>
      <c r="E4" s="6"/>
      <c r="F4" s="5"/>
    </row>
    <row r="5" spans="1:6">
      <c r="A5" s="298" t="s">
        <v>2</v>
      </c>
      <c r="B5" s="297"/>
      <c r="C5" s="297"/>
      <c r="D5" s="297"/>
      <c r="E5" s="6"/>
      <c r="F5" s="5"/>
    </row>
    <row r="6" spans="1:6">
      <c r="A6" s="293" t="s">
        <v>222</v>
      </c>
      <c r="B6" s="297"/>
      <c r="C6" s="297"/>
      <c r="D6" s="297"/>
      <c r="E6" s="297"/>
      <c r="F6" s="297"/>
    </row>
    <row r="7" spans="1:6">
      <c r="A7" s="293" t="s">
        <v>223</v>
      </c>
      <c r="B7" s="297"/>
      <c r="C7" s="297"/>
      <c r="D7" s="297"/>
      <c r="E7" s="297"/>
      <c r="F7" s="297"/>
    </row>
    <row r="9" spans="1:6" ht="20.25">
      <c r="A9" s="327" t="s">
        <v>44</v>
      </c>
      <c r="B9" s="304"/>
    </row>
    <row r="10" spans="1:6" ht="12.75" customHeight="1">
      <c r="A10" s="109"/>
      <c r="B10" s="132"/>
      <c r="C10" s="13"/>
      <c r="D10" s="13"/>
      <c r="E10" s="13"/>
      <c r="F10" s="13"/>
    </row>
    <row r="11" spans="1:6">
      <c r="A11" s="197" t="s">
        <v>13</v>
      </c>
      <c r="B11" s="198" t="s">
        <v>244</v>
      </c>
      <c r="C11" s="198" t="s">
        <v>243</v>
      </c>
      <c r="D11" s="198" t="s">
        <v>28</v>
      </c>
      <c r="E11" s="197" t="s">
        <v>29</v>
      </c>
      <c r="F11"/>
    </row>
    <row r="12" spans="1:6" ht="19.5" customHeight="1">
      <c r="A12" s="40">
        <v>1</v>
      </c>
      <c r="B12" s="196" t="s">
        <v>239</v>
      </c>
      <c r="C12" s="103">
        <v>2005</v>
      </c>
      <c r="D12" s="108" t="s">
        <v>63</v>
      </c>
      <c r="E12" s="40">
        <v>57.475000000000001</v>
      </c>
      <c r="F12"/>
    </row>
    <row r="13" spans="1:6">
      <c r="A13" s="40">
        <v>2</v>
      </c>
      <c r="B13" s="196" t="s">
        <v>241</v>
      </c>
      <c r="C13" s="103">
        <v>2005</v>
      </c>
      <c r="D13" s="108" t="s">
        <v>59</v>
      </c>
      <c r="E13" s="40">
        <v>54.637999999999998</v>
      </c>
      <c r="F13"/>
    </row>
    <row r="14" spans="1:6">
      <c r="A14" s="113">
        <v>3</v>
      </c>
      <c r="B14" s="196" t="s">
        <v>240</v>
      </c>
      <c r="C14" s="103">
        <v>2005</v>
      </c>
      <c r="D14" s="108" t="s">
        <v>90</v>
      </c>
      <c r="E14" s="40">
        <v>52.912999999999997</v>
      </c>
      <c r="F14"/>
    </row>
    <row r="15" spans="1:6" ht="18" customHeight="1">
      <c r="A15" s="40">
        <v>4</v>
      </c>
      <c r="B15" s="196" t="s">
        <v>122</v>
      </c>
      <c r="C15" s="103">
        <v>2005</v>
      </c>
      <c r="D15" s="103" t="s">
        <v>90</v>
      </c>
      <c r="E15" s="40">
        <v>52.5</v>
      </c>
      <c r="F15"/>
    </row>
    <row r="16" spans="1:6" ht="18" customHeight="1">
      <c r="A16" s="40">
        <v>5</v>
      </c>
      <c r="B16" s="196" t="s">
        <v>242</v>
      </c>
      <c r="C16" s="103">
        <v>2006</v>
      </c>
      <c r="D16" s="108" t="s">
        <v>70</v>
      </c>
      <c r="E16" s="40">
        <v>50.637999999999998</v>
      </c>
      <c r="F16"/>
    </row>
    <row r="17" spans="1:6">
      <c r="A17" s="6"/>
      <c r="B17" s="200"/>
      <c r="C17" s="99"/>
      <c r="D17" s="99"/>
      <c r="E17" s="6"/>
      <c r="F17" s="144"/>
    </row>
    <row r="18" spans="1:6" ht="18.75" customHeight="1">
      <c r="A18" s="6"/>
      <c r="B18" s="200"/>
      <c r="C18" s="99"/>
      <c r="D18" s="111"/>
      <c r="E18" s="6"/>
      <c r="F18" s="144"/>
    </row>
    <row r="19" spans="1:6" ht="19.5" customHeight="1">
      <c r="A19" s="6"/>
      <c r="B19" s="200"/>
      <c r="C19" s="99"/>
      <c r="D19" s="99"/>
      <c r="E19" s="6"/>
      <c r="F19" s="144"/>
    </row>
    <row r="20" spans="1:6">
      <c r="A20" s="6"/>
      <c r="B20" s="200"/>
      <c r="C20" s="99"/>
      <c r="D20" s="111"/>
      <c r="E20" s="6"/>
      <c r="F20" s="144"/>
    </row>
    <row r="21" spans="1:6">
      <c r="A21" s="6"/>
      <c r="B21" s="200"/>
      <c r="C21" s="99"/>
      <c r="D21" s="99"/>
      <c r="E21" s="6"/>
      <c r="F21" s="144"/>
    </row>
    <row r="22" spans="1:6" hidden="1">
      <c r="A22" s="2"/>
      <c r="B22" s="2"/>
      <c r="C22" s="99"/>
      <c r="D22" s="111"/>
      <c r="E22" s="2"/>
      <c r="F22" s="144"/>
    </row>
    <row r="23" spans="1:6" hidden="1">
      <c r="A23" s="6"/>
      <c r="B23" s="200"/>
      <c r="C23" s="99"/>
      <c r="D23" s="99"/>
      <c r="E23" s="6"/>
      <c r="F23" s="144"/>
    </row>
    <row r="24" spans="1:6">
      <c r="A24" s="6"/>
      <c r="B24" s="200"/>
      <c r="C24" s="99"/>
      <c r="D24" s="111"/>
      <c r="E24" s="6"/>
      <c r="F24" s="144"/>
    </row>
    <row r="25" spans="1:6" ht="20.25" customHeight="1">
      <c r="A25" s="6"/>
      <c r="B25" s="200"/>
      <c r="C25" s="99"/>
      <c r="D25" s="99"/>
      <c r="E25" s="6"/>
      <c r="F25" s="144"/>
    </row>
    <row r="26" spans="1:6">
      <c r="A26" s="6"/>
      <c r="B26" s="200"/>
      <c r="C26" s="99"/>
      <c r="D26" s="111"/>
      <c r="E26" s="6"/>
      <c r="F26" s="144"/>
    </row>
    <row r="27" spans="1:6">
      <c r="A27" s="6"/>
      <c r="B27" s="200"/>
      <c r="C27" s="99"/>
      <c r="D27" s="99"/>
      <c r="E27" s="6"/>
      <c r="F27" s="144"/>
    </row>
    <row r="28" spans="1:6">
      <c r="A28" s="6"/>
      <c r="B28" s="200"/>
      <c r="C28" s="99"/>
      <c r="D28" s="111"/>
      <c r="E28" s="6"/>
      <c r="F28" s="144"/>
    </row>
    <row r="29" spans="1:6" ht="19.5" customHeight="1">
      <c r="A29" s="6"/>
      <c r="B29" s="200"/>
      <c r="C29" s="99"/>
      <c r="D29" s="99"/>
      <c r="E29" s="6"/>
      <c r="F29" s="144"/>
    </row>
    <row r="30" spans="1:6" ht="18.75" customHeight="1">
      <c r="A30" s="6"/>
      <c r="B30" s="200"/>
      <c r="C30" s="99"/>
      <c r="D30" s="111"/>
      <c r="E30" s="6"/>
      <c r="F30" s="144"/>
    </row>
    <row r="31" spans="1:6">
      <c r="A31" s="6"/>
      <c r="B31" s="200"/>
      <c r="C31" s="99"/>
      <c r="D31" s="99"/>
      <c r="E31" s="6"/>
      <c r="F31" s="144"/>
    </row>
    <row r="32" spans="1:6">
      <c r="A32" s="6"/>
      <c r="B32" s="200"/>
      <c r="C32" s="99"/>
      <c r="D32" s="111"/>
      <c r="E32" s="6"/>
      <c r="F32" s="144"/>
    </row>
    <row r="33" spans="1:6" hidden="1">
      <c r="A33" s="2"/>
      <c r="B33" s="200"/>
      <c r="C33" s="99"/>
      <c r="D33" s="99"/>
      <c r="E33" s="6"/>
      <c r="F33" s="144"/>
    </row>
    <row r="34" spans="1:6" hidden="1">
      <c r="A34" s="2"/>
      <c r="B34" s="2"/>
      <c r="C34" s="99"/>
      <c r="D34" s="111"/>
      <c r="E34" s="2"/>
      <c r="F34" s="144"/>
    </row>
    <row r="35" spans="1:6">
      <c r="A35" s="6"/>
      <c r="B35" s="200"/>
      <c r="C35" s="99"/>
      <c r="D35" s="111"/>
      <c r="E35" s="6"/>
      <c r="F35" s="144"/>
    </row>
    <row r="36" spans="1:6">
      <c r="A36" s="6"/>
      <c r="B36" s="200"/>
      <c r="C36" s="99"/>
      <c r="D36" s="99"/>
      <c r="E36" s="6"/>
      <c r="F36" s="144"/>
    </row>
    <row r="37" spans="1:6">
      <c r="A37" s="6"/>
      <c r="B37" s="200"/>
      <c r="C37" s="99"/>
      <c r="D37" s="99"/>
      <c r="E37" s="6"/>
      <c r="F37" s="144"/>
    </row>
    <row r="38" spans="1:6">
      <c r="A38" s="6"/>
      <c r="B38" s="200"/>
      <c r="C38" s="99"/>
      <c r="D38" s="111"/>
      <c r="E38" s="6"/>
      <c r="F38" s="144"/>
    </row>
    <row r="39" spans="1:6">
      <c r="A39" s="6"/>
      <c r="B39" s="200"/>
      <c r="C39" s="99"/>
      <c r="D39" s="99"/>
      <c r="E39" s="6"/>
      <c r="F39" s="144"/>
    </row>
    <row r="40" spans="1:6" ht="19.5" customHeight="1">
      <c r="A40" s="6"/>
      <c r="B40" s="200"/>
      <c r="C40" s="99"/>
      <c r="D40" s="111"/>
      <c r="E40" s="6"/>
      <c r="F40" s="144"/>
    </row>
    <row r="41" spans="1:6">
      <c r="A41" s="6"/>
      <c r="B41" s="200"/>
      <c r="C41" s="99"/>
      <c r="D41" s="111"/>
      <c r="E41" s="6"/>
      <c r="F41" s="144"/>
    </row>
    <row r="42" spans="1:6">
      <c r="A42" s="77"/>
      <c r="B42" s="200"/>
      <c r="C42" s="99"/>
      <c r="D42" s="99"/>
      <c r="E42" s="111"/>
      <c r="F42" s="111"/>
    </row>
    <row r="43" spans="1:6">
      <c r="A43" s="77"/>
      <c r="B43" s="200"/>
      <c r="C43" s="99"/>
      <c r="D43" s="99"/>
      <c r="E43" s="111"/>
      <c r="F43" s="111"/>
    </row>
    <row r="44" spans="1:6">
      <c r="A44" s="77"/>
      <c r="B44" s="133"/>
      <c r="C44" s="99"/>
      <c r="D44" s="99"/>
      <c r="E44" s="111"/>
      <c r="F44" s="111"/>
    </row>
    <row r="45" spans="1:6">
      <c r="A45" s="77"/>
      <c r="B45" s="133"/>
      <c r="C45" s="99"/>
      <c r="D45" s="99"/>
      <c r="E45" s="111"/>
      <c r="F45" s="111"/>
    </row>
    <row r="46" spans="1:6">
      <c r="A46" s="77"/>
      <c r="B46" s="133"/>
      <c r="C46" s="99"/>
      <c r="D46" s="111"/>
      <c r="E46" s="111"/>
      <c r="F46" s="111"/>
    </row>
    <row r="47" spans="1:6">
      <c r="A47" s="77"/>
      <c r="B47" s="133"/>
      <c r="C47" s="99"/>
      <c r="D47" s="99"/>
      <c r="E47" s="111"/>
      <c r="F47" s="111"/>
    </row>
    <row r="48" spans="1:6">
      <c r="A48" s="77"/>
      <c r="B48" s="133"/>
      <c r="C48" s="99"/>
      <c r="D48" s="99"/>
      <c r="E48" s="111"/>
      <c r="F48" s="111"/>
    </row>
    <row r="49" spans="1:6">
      <c r="A49" s="77"/>
      <c r="B49" s="133"/>
      <c r="C49" s="99"/>
      <c r="D49" s="99"/>
      <c r="E49" s="111"/>
      <c r="F49" s="111"/>
    </row>
    <row r="50" spans="1:6">
      <c r="A50" s="2"/>
      <c r="B50" s="2"/>
      <c r="C50" s="2"/>
      <c r="D50" s="2"/>
      <c r="E50" s="2"/>
      <c r="F50" s="77"/>
    </row>
  </sheetData>
  <mergeCells count="8">
    <mergeCell ref="A9:B9"/>
    <mergeCell ref="A7:F7"/>
    <mergeCell ref="A1:F1"/>
    <mergeCell ref="A2:F2"/>
    <mergeCell ref="A3:D3"/>
    <mergeCell ref="A4:D4"/>
    <mergeCell ref="A5:D5"/>
    <mergeCell ref="A6:F6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78"/>
  <sheetViews>
    <sheetView workbookViewId="0">
      <selection activeCell="V14" sqref="U14:V14"/>
    </sheetView>
  </sheetViews>
  <sheetFormatPr defaultRowHeight="15.75"/>
  <cols>
    <col min="1" max="1" width="5.7109375" style="8" customWidth="1"/>
    <col min="2" max="2" width="28.7109375" style="8" customWidth="1"/>
    <col min="3" max="3" width="7.28515625" style="8" customWidth="1"/>
    <col min="4" max="4" width="5.5703125" style="8" customWidth="1"/>
    <col min="5" max="5" width="6.28515625" style="8" customWidth="1"/>
    <col min="6" max="6" width="5.85546875" style="8" customWidth="1"/>
    <col min="7" max="7" width="6.42578125" style="8" customWidth="1"/>
    <col min="8" max="8" width="6" style="8" customWidth="1"/>
    <col min="9" max="9" width="5.85546875" style="8" customWidth="1"/>
    <col min="10" max="10" width="6" style="8" customWidth="1"/>
    <col min="11" max="11" width="8.5703125" style="8" customWidth="1"/>
    <col min="12" max="12" width="4.7109375" style="8" customWidth="1"/>
    <col min="13" max="18" width="9.140625" style="8"/>
  </cols>
  <sheetData>
    <row r="1" spans="1:20">
      <c r="A1" s="293" t="s">
        <v>43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320"/>
    </row>
    <row r="2" spans="1:20">
      <c r="A2" s="298" t="s">
        <v>41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304"/>
      <c r="N2" s="304"/>
      <c r="O2" s="304"/>
      <c r="R2" s="60"/>
    </row>
    <row r="3" spans="1:20">
      <c r="A3" s="299" t="s">
        <v>0</v>
      </c>
      <c r="B3" s="305"/>
      <c r="C3" s="305"/>
      <c r="D3" s="305"/>
      <c r="E3" s="4"/>
      <c r="F3" s="5"/>
      <c r="G3" s="6"/>
      <c r="H3" s="6"/>
      <c r="I3" s="6"/>
      <c r="J3" s="6"/>
      <c r="K3" s="6"/>
      <c r="L3" s="6"/>
      <c r="M3" s="2"/>
      <c r="R3" s="60"/>
    </row>
    <row r="4" spans="1:20">
      <c r="A4" s="301" t="s">
        <v>1</v>
      </c>
      <c r="B4" s="306"/>
      <c r="C4" s="306"/>
      <c r="D4" s="306"/>
      <c r="E4" s="6"/>
      <c r="F4" s="5"/>
      <c r="G4" s="6"/>
      <c r="H4" s="6"/>
      <c r="I4" s="6"/>
      <c r="J4" s="6"/>
      <c r="K4" s="6"/>
      <c r="L4" s="6"/>
      <c r="M4" s="2"/>
      <c r="R4" s="60"/>
    </row>
    <row r="5" spans="1:20">
      <c r="A5" s="298" t="s">
        <v>2</v>
      </c>
      <c r="B5" s="297"/>
      <c r="C5" s="297"/>
      <c r="D5" s="297"/>
      <c r="E5" s="6"/>
      <c r="F5" s="5"/>
      <c r="G5" s="6"/>
      <c r="H5" s="6"/>
      <c r="I5" s="6"/>
      <c r="J5" s="6"/>
      <c r="K5" s="6"/>
      <c r="L5" s="6"/>
      <c r="M5" s="2"/>
      <c r="R5" s="60"/>
    </row>
    <row r="6" spans="1:20">
      <c r="A6" s="293" t="s">
        <v>222</v>
      </c>
      <c r="B6" s="297"/>
      <c r="C6" s="297"/>
      <c r="D6" s="297"/>
      <c r="E6" s="297"/>
      <c r="F6" s="297"/>
      <c r="G6" s="297"/>
      <c r="H6" s="297"/>
      <c r="I6" s="326"/>
      <c r="J6" s="325"/>
      <c r="K6" s="325"/>
      <c r="L6" s="325"/>
      <c r="M6" s="325"/>
      <c r="N6" s="325"/>
      <c r="O6" s="325"/>
      <c r="P6" s="325"/>
      <c r="Q6" s="325"/>
      <c r="R6" s="60"/>
    </row>
    <row r="7" spans="1:20">
      <c r="A7" s="293" t="s">
        <v>223</v>
      </c>
      <c r="B7" s="297"/>
      <c r="C7" s="297"/>
      <c r="D7" s="297"/>
      <c r="E7" s="297"/>
      <c r="F7" s="297"/>
      <c r="G7" s="297"/>
      <c r="H7" s="297"/>
      <c r="I7" s="297"/>
      <c r="J7" s="325"/>
      <c r="K7" s="325"/>
      <c r="L7" s="325"/>
      <c r="M7" s="325"/>
      <c r="N7" s="325"/>
      <c r="O7" s="325"/>
      <c r="P7" s="325"/>
      <c r="Q7" s="325"/>
    </row>
    <row r="8" spans="1:20" ht="20.25" customHeight="1">
      <c r="B8" s="327" t="s">
        <v>46</v>
      </c>
      <c r="C8" s="304"/>
      <c r="D8" s="304"/>
    </row>
    <row r="9" spans="1:20" ht="16.5" thickBot="1"/>
    <row r="10" spans="1:20" ht="16.5" thickBot="1">
      <c r="A10" s="40"/>
      <c r="B10" s="159"/>
      <c r="C10" s="119"/>
      <c r="D10" s="119"/>
      <c r="E10" s="119"/>
      <c r="F10" s="119"/>
      <c r="G10" s="119"/>
      <c r="H10" s="119"/>
      <c r="I10" s="119"/>
      <c r="J10" s="145"/>
      <c r="K10" s="119"/>
      <c r="L10" s="119"/>
      <c r="M10" s="120"/>
      <c r="N10" s="119"/>
      <c r="O10" s="119" t="s">
        <v>40</v>
      </c>
      <c r="P10" s="119" t="s">
        <v>15</v>
      </c>
      <c r="Q10" s="119" t="s">
        <v>16</v>
      </c>
      <c r="R10" s="110" t="s">
        <v>17</v>
      </c>
    </row>
    <row r="11" spans="1:20" ht="18" customHeight="1" thickBot="1">
      <c r="A11" s="146">
        <v>1</v>
      </c>
      <c r="B11" s="190" t="s">
        <v>140</v>
      </c>
      <c r="C11" s="147"/>
      <c r="D11" s="147">
        <v>1</v>
      </c>
      <c r="E11" s="147">
        <v>2</v>
      </c>
      <c r="F11" s="147">
        <v>3</v>
      </c>
      <c r="G11" s="147">
        <v>4</v>
      </c>
      <c r="H11" s="147">
        <v>5</v>
      </c>
      <c r="I11" s="147">
        <v>6</v>
      </c>
      <c r="J11" s="147">
        <v>7</v>
      </c>
      <c r="K11" s="130"/>
      <c r="L11" s="121" t="s">
        <v>18</v>
      </c>
      <c r="M11" s="148"/>
      <c r="N11" s="181">
        <f>SUM(M12:M18)</f>
        <v>62.662500000000001</v>
      </c>
      <c r="O11" s="169"/>
      <c r="P11" s="170"/>
      <c r="Q11" s="171"/>
      <c r="R11" s="172"/>
      <c r="S11">
        <v>62.633000000000003</v>
      </c>
    </row>
    <row r="12" spans="1:20">
      <c r="A12" s="150"/>
      <c r="B12" s="189" t="s">
        <v>141</v>
      </c>
      <c r="C12" s="6" t="s">
        <v>19</v>
      </c>
      <c r="D12" s="6">
        <v>6</v>
      </c>
      <c r="E12" s="6">
        <v>5.5</v>
      </c>
      <c r="F12" s="6">
        <v>5.8</v>
      </c>
      <c r="G12" s="151">
        <v>7</v>
      </c>
      <c r="H12" s="151">
        <v>6.4</v>
      </c>
      <c r="I12" s="151">
        <v>6.5</v>
      </c>
      <c r="J12" s="6"/>
      <c r="K12" s="122">
        <f>(SUM(D12:I12)-MAX(D12:I12)-MIN(D12:I12))/4</f>
        <v>6.1750000000000007</v>
      </c>
      <c r="L12" s="40">
        <v>40</v>
      </c>
      <c r="M12" s="12">
        <f>K12/10*L12/2</f>
        <v>12.350000000000001</v>
      </c>
      <c r="N12" s="173"/>
      <c r="O12" s="174"/>
      <c r="P12" s="174"/>
      <c r="Q12" s="175"/>
      <c r="R12" s="176"/>
    </row>
    <row r="13" spans="1:20">
      <c r="A13" s="150"/>
      <c r="B13" s="99"/>
      <c r="C13" s="6" t="s">
        <v>20</v>
      </c>
      <c r="D13" s="6">
        <v>6.1</v>
      </c>
      <c r="E13" s="6">
        <v>5.5</v>
      </c>
      <c r="F13" s="6">
        <v>6</v>
      </c>
      <c r="G13" s="151">
        <v>7</v>
      </c>
      <c r="H13" s="151">
        <v>6.2</v>
      </c>
      <c r="I13" s="151">
        <v>6.5</v>
      </c>
      <c r="J13" s="151"/>
      <c r="K13" s="122">
        <f>(SUM(D13:I13)-MAX(D13:I13)-MIN(D13:I13))/4</f>
        <v>6.1999999999999993</v>
      </c>
      <c r="L13" s="40">
        <v>30</v>
      </c>
      <c r="M13" s="12">
        <f t="shared" ref="M13:M18" si="0">K13/10*L13/2</f>
        <v>9.2999999999999989</v>
      </c>
      <c r="N13" s="173"/>
      <c r="O13" s="174"/>
      <c r="P13" s="174"/>
      <c r="Q13" s="175"/>
      <c r="R13" s="176"/>
    </row>
    <row r="14" spans="1:20">
      <c r="A14" s="150"/>
      <c r="B14" s="99"/>
      <c r="C14" s="6" t="s">
        <v>21</v>
      </c>
      <c r="D14" s="151">
        <v>6.2</v>
      </c>
      <c r="E14" s="151">
        <v>5.6</v>
      </c>
      <c r="F14" s="151">
        <v>5.4</v>
      </c>
      <c r="G14" s="151">
        <v>7.1</v>
      </c>
      <c r="H14" s="151">
        <v>6.4</v>
      </c>
      <c r="I14" s="151">
        <v>6.7</v>
      </c>
      <c r="J14" s="151"/>
      <c r="K14" s="122">
        <f>(SUM(D14:I14)-MAX(D14:I14)-MIN(D14:I14))/4</f>
        <v>6.2250000000000014</v>
      </c>
      <c r="L14" s="40">
        <v>30</v>
      </c>
      <c r="M14" s="12">
        <f t="shared" si="0"/>
        <v>9.3375000000000021</v>
      </c>
      <c r="N14" s="152"/>
      <c r="O14" s="40"/>
      <c r="P14" s="40"/>
      <c r="Q14" s="123"/>
      <c r="R14" s="124"/>
    </row>
    <row r="15" spans="1:20">
      <c r="A15" s="150"/>
      <c r="B15" s="99"/>
      <c r="C15" s="6"/>
      <c r="D15" s="6"/>
      <c r="E15" s="6"/>
      <c r="F15" s="6"/>
      <c r="G15" s="6"/>
      <c r="H15" s="6"/>
      <c r="I15" s="6"/>
      <c r="J15" s="6"/>
      <c r="K15" s="122"/>
      <c r="L15" s="40"/>
      <c r="M15" s="12"/>
      <c r="N15" s="152"/>
      <c r="O15" s="40"/>
      <c r="P15" s="40"/>
      <c r="Q15" s="123"/>
      <c r="R15" s="124"/>
    </row>
    <row r="16" spans="1:20">
      <c r="A16" s="150"/>
      <c r="B16" s="99"/>
      <c r="C16" s="6" t="s">
        <v>22</v>
      </c>
      <c r="D16" s="151">
        <v>6.2</v>
      </c>
      <c r="E16" s="151">
        <v>5.5</v>
      </c>
      <c r="F16" s="151">
        <v>6</v>
      </c>
      <c r="G16" s="151">
        <v>6.9</v>
      </c>
      <c r="H16" s="151">
        <v>6.3</v>
      </c>
      <c r="I16" s="151">
        <v>6.7</v>
      </c>
      <c r="J16" s="151"/>
      <c r="K16" s="122">
        <f>(SUM(D16:I16)-MAX(D16:I16)-MIN(D16:I16))/4</f>
        <v>6.3000000000000007</v>
      </c>
      <c r="L16" s="40">
        <v>50</v>
      </c>
      <c r="M16" s="12">
        <f t="shared" si="0"/>
        <v>15.750000000000004</v>
      </c>
      <c r="N16" s="152"/>
      <c r="O16" s="40"/>
      <c r="P16" s="40"/>
      <c r="Q16" s="123"/>
      <c r="R16" s="124"/>
    </row>
    <row r="17" spans="1:19">
      <c r="A17" s="150"/>
      <c r="B17" s="99"/>
      <c r="C17" s="6" t="s">
        <v>23</v>
      </c>
      <c r="D17" s="151">
        <v>6.2</v>
      </c>
      <c r="E17" s="151">
        <v>5.6</v>
      </c>
      <c r="F17" s="151">
        <v>6.1</v>
      </c>
      <c r="G17" s="151">
        <v>6.8</v>
      </c>
      <c r="H17" s="151">
        <v>6.4</v>
      </c>
      <c r="I17" s="151">
        <v>6.7</v>
      </c>
      <c r="J17" s="151"/>
      <c r="K17" s="122">
        <f>(SUM(D17:I17)-MAX(D17:I17)-MIN(D17:I17))/4</f>
        <v>6.3500000000000014</v>
      </c>
      <c r="L17" s="40">
        <v>30</v>
      </c>
      <c r="M17" s="12">
        <f t="shared" si="0"/>
        <v>9.5250000000000021</v>
      </c>
      <c r="N17" s="152"/>
      <c r="O17" s="40"/>
      <c r="P17" s="40"/>
      <c r="Q17" s="123"/>
      <c r="R17" s="124"/>
    </row>
    <row r="18" spans="1:19" ht="16.5" thickBot="1">
      <c r="A18" s="146"/>
      <c r="B18" s="100"/>
      <c r="C18" s="153" t="s">
        <v>24</v>
      </c>
      <c r="D18" s="151">
        <v>6.2</v>
      </c>
      <c r="E18" s="151">
        <v>5.6</v>
      </c>
      <c r="F18" s="153">
        <v>6.3</v>
      </c>
      <c r="G18" s="153">
        <v>6.9</v>
      </c>
      <c r="H18" s="153">
        <v>6.4</v>
      </c>
      <c r="I18" s="153">
        <v>6.7</v>
      </c>
      <c r="J18" s="153"/>
      <c r="K18" s="122">
        <f>(SUM(D18:I18)-MAX(D18:I18)-MIN(D18:I18))/4</f>
        <v>6.4</v>
      </c>
      <c r="L18" s="113">
        <v>20</v>
      </c>
      <c r="M18" s="12">
        <f t="shared" si="0"/>
        <v>6.4</v>
      </c>
      <c r="N18" s="154"/>
      <c r="O18" s="113"/>
      <c r="P18" s="113"/>
      <c r="Q18" s="125"/>
      <c r="R18" s="126"/>
    </row>
    <row r="19" spans="1:19" ht="20.25" customHeight="1" thickBot="1">
      <c r="A19" s="155">
        <f>A11+1</f>
        <v>2</v>
      </c>
      <c r="B19" s="95" t="s">
        <v>164</v>
      </c>
      <c r="C19" s="147"/>
      <c r="D19" s="147">
        <v>1</v>
      </c>
      <c r="E19" s="147">
        <v>2</v>
      </c>
      <c r="F19" s="147">
        <v>3</v>
      </c>
      <c r="G19" s="147">
        <v>4</v>
      </c>
      <c r="H19" s="147">
        <v>5</v>
      </c>
      <c r="I19" s="147"/>
      <c r="J19" s="147"/>
      <c r="K19" s="130"/>
      <c r="L19" s="19" t="s">
        <v>18</v>
      </c>
      <c r="M19" s="148"/>
      <c r="N19" s="160">
        <f>SUM(M20:M26)</f>
        <v>60.987499999999997</v>
      </c>
      <c r="O19" s="19"/>
      <c r="P19" s="162"/>
      <c r="Q19" s="161"/>
      <c r="R19" s="149"/>
      <c r="S19">
        <v>60.988</v>
      </c>
    </row>
    <row r="20" spans="1:19" ht="21.75" customHeight="1">
      <c r="A20" s="150"/>
      <c r="B20" s="99" t="s">
        <v>165</v>
      </c>
      <c r="C20" s="6" t="s">
        <v>19</v>
      </c>
      <c r="D20" s="151">
        <v>6.2</v>
      </c>
      <c r="E20" s="151">
        <v>6</v>
      </c>
      <c r="F20" s="151">
        <v>5.9</v>
      </c>
      <c r="G20" s="151">
        <v>6.8</v>
      </c>
      <c r="H20" s="151">
        <v>6.1</v>
      </c>
      <c r="I20" s="151">
        <v>6</v>
      </c>
      <c r="J20" s="151"/>
      <c r="K20" s="122">
        <f>(SUM(D20:I20)-MAX(D20:I20)-MIN(D20:I20))/4</f>
        <v>6.0749999999999993</v>
      </c>
      <c r="L20" s="40">
        <v>40</v>
      </c>
      <c r="M20" s="12">
        <f>K20/10*L20/2</f>
        <v>12.149999999999999</v>
      </c>
      <c r="N20" s="152"/>
      <c r="O20" s="40"/>
      <c r="P20" s="40"/>
      <c r="Q20" s="123"/>
      <c r="R20" s="124"/>
    </row>
    <row r="21" spans="1:19">
      <c r="A21" s="150"/>
      <c r="B21" s="99"/>
      <c r="C21" s="6" t="s">
        <v>20</v>
      </c>
      <c r="D21" s="151">
        <v>6.2</v>
      </c>
      <c r="E21" s="151">
        <v>6</v>
      </c>
      <c r="F21" s="151">
        <v>6</v>
      </c>
      <c r="G21" s="151">
        <v>6.8</v>
      </c>
      <c r="H21" s="151">
        <v>6.2</v>
      </c>
      <c r="I21" s="151">
        <v>6</v>
      </c>
      <c r="J21" s="151"/>
      <c r="K21" s="122">
        <f>(SUM(D21:I21)-MAX(D21:I21)-MIN(D21:I21))/4</f>
        <v>6.1000000000000005</v>
      </c>
      <c r="L21" s="40">
        <v>30</v>
      </c>
      <c r="M21" s="12">
        <f t="shared" ref="M21:M26" si="1">K21/10*L21/2</f>
        <v>9.1500000000000021</v>
      </c>
      <c r="N21" s="152"/>
      <c r="O21" s="40"/>
      <c r="P21" s="40"/>
      <c r="Q21" s="123"/>
      <c r="R21" s="124"/>
    </row>
    <row r="22" spans="1:19">
      <c r="A22" s="150"/>
      <c r="B22" s="99"/>
      <c r="C22" s="6" t="s">
        <v>21</v>
      </c>
      <c r="D22" s="151">
        <v>6.3</v>
      </c>
      <c r="E22" s="151">
        <v>5.9</v>
      </c>
      <c r="F22" s="151">
        <v>5.9</v>
      </c>
      <c r="G22" s="151">
        <v>6.9</v>
      </c>
      <c r="H22" s="151">
        <v>6.2</v>
      </c>
      <c r="I22" s="151">
        <v>6.1</v>
      </c>
      <c r="J22" s="151"/>
      <c r="K22" s="122">
        <f>(SUM(D22:I22)-MAX(D22:I22)-MIN(D22:I22))/4</f>
        <v>6.125</v>
      </c>
      <c r="L22" s="40">
        <v>30</v>
      </c>
      <c r="M22" s="12">
        <f t="shared" si="1"/>
        <v>9.1875</v>
      </c>
      <c r="N22" s="152"/>
      <c r="O22" s="40"/>
      <c r="P22" s="40"/>
      <c r="Q22" s="123"/>
      <c r="R22" s="124"/>
    </row>
    <row r="23" spans="1:19">
      <c r="A23" s="150"/>
      <c r="B23" s="99"/>
      <c r="C23" s="6"/>
      <c r="D23" s="6"/>
      <c r="E23" s="6"/>
      <c r="F23" s="6"/>
      <c r="G23" s="6"/>
      <c r="H23" s="6"/>
      <c r="I23" s="6"/>
      <c r="J23" s="6"/>
      <c r="K23" s="122"/>
      <c r="L23" s="40"/>
      <c r="M23" s="12"/>
      <c r="N23" s="152"/>
      <c r="O23" s="40"/>
      <c r="P23" s="40"/>
      <c r="Q23" s="123"/>
      <c r="R23" s="124"/>
    </row>
    <row r="24" spans="1:19">
      <c r="A24" s="150"/>
      <c r="B24" s="99"/>
      <c r="C24" s="6" t="s">
        <v>22</v>
      </c>
      <c r="D24" s="151">
        <v>6.3</v>
      </c>
      <c r="E24" s="151">
        <v>6</v>
      </c>
      <c r="F24">
        <v>5.7</v>
      </c>
      <c r="G24" s="151">
        <v>6.8</v>
      </c>
      <c r="H24" s="151">
        <v>6</v>
      </c>
      <c r="I24" s="151">
        <v>6.1</v>
      </c>
      <c r="J24" s="151"/>
      <c r="K24" s="122">
        <f>(SUM(D24:I24)-MAX(D24:I24)-MIN(D24:I24))/4</f>
        <v>6.1</v>
      </c>
      <c r="L24" s="40">
        <v>50</v>
      </c>
      <c r="M24" s="12">
        <f t="shared" si="1"/>
        <v>15.25</v>
      </c>
      <c r="N24" s="152"/>
      <c r="O24" s="40"/>
      <c r="P24" s="40"/>
      <c r="Q24" s="123"/>
      <c r="R24" s="124"/>
    </row>
    <row r="25" spans="1:19">
      <c r="A25" s="150"/>
      <c r="B25" s="99"/>
      <c r="C25" s="6" t="s">
        <v>23</v>
      </c>
      <c r="D25" s="151">
        <v>6.3</v>
      </c>
      <c r="E25" s="151">
        <v>6</v>
      </c>
      <c r="F25" s="151">
        <v>5.8</v>
      </c>
      <c r="G25" s="151">
        <v>6.8</v>
      </c>
      <c r="H25" s="151">
        <v>6.1</v>
      </c>
      <c r="I25" s="151">
        <v>6</v>
      </c>
      <c r="J25" s="151"/>
      <c r="K25" s="122">
        <f>(SUM(D25:I25)-MAX(D25:I25)-MIN(D25:I25))/4</f>
        <v>6.1</v>
      </c>
      <c r="L25" s="40">
        <v>30</v>
      </c>
      <c r="M25" s="12">
        <f t="shared" si="1"/>
        <v>9.15</v>
      </c>
      <c r="N25" s="152"/>
      <c r="O25" s="40"/>
      <c r="P25" s="40"/>
      <c r="Q25" s="123"/>
      <c r="R25" s="156"/>
    </row>
    <row r="26" spans="1:19" ht="16.5" thickBot="1">
      <c r="A26" s="146"/>
      <c r="B26" s="100"/>
      <c r="C26" s="153" t="s">
        <v>24</v>
      </c>
      <c r="D26" s="153">
        <v>6.3</v>
      </c>
      <c r="E26" s="153">
        <v>6</v>
      </c>
      <c r="F26" s="153">
        <v>5.9</v>
      </c>
      <c r="G26" s="153">
        <v>6.8</v>
      </c>
      <c r="H26" s="153">
        <v>6.1</v>
      </c>
      <c r="I26" s="151">
        <v>6</v>
      </c>
      <c r="J26" s="151"/>
      <c r="K26" s="122">
        <f>(SUM(D26:I26)-MAX(D26:I26)-MIN(D26:I26))/4</f>
        <v>6.1</v>
      </c>
      <c r="L26" s="127">
        <v>20</v>
      </c>
      <c r="M26" s="12">
        <f t="shared" si="1"/>
        <v>6.1</v>
      </c>
      <c r="N26" s="154"/>
      <c r="O26" s="113"/>
      <c r="P26" s="113"/>
      <c r="Q26" s="128"/>
      <c r="R26" s="129"/>
    </row>
    <row r="27" spans="1:19" ht="18.75" customHeight="1" thickBot="1">
      <c r="A27" s="155">
        <f>A19+1</f>
        <v>3</v>
      </c>
      <c r="B27" s="95" t="s">
        <v>166</v>
      </c>
      <c r="C27" s="147"/>
      <c r="D27" s="147">
        <v>1</v>
      </c>
      <c r="E27" s="147">
        <v>2</v>
      </c>
      <c r="F27" s="147">
        <v>3</v>
      </c>
      <c r="G27" s="147">
        <v>4</v>
      </c>
      <c r="H27" s="147">
        <v>5</v>
      </c>
      <c r="I27" s="147">
        <v>6</v>
      </c>
      <c r="J27" s="147">
        <v>7</v>
      </c>
      <c r="K27" s="130"/>
      <c r="L27" s="121" t="s">
        <v>18</v>
      </c>
      <c r="M27" s="148"/>
      <c r="N27" s="160">
        <f>SUM(M28:M34)</f>
        <v>61.724999999999994</v>
      </c>
      <c r="O27" s="121"/>
      <c r="P27" s="14"/>
      <c r="Q27" s="161"/>
      <c r="R27" s="149"/>
      <c r="S27">
        <v>61.725000000000001</v>
      </c>
    </row>
    <row r="28" spans="1:19" ht="18" customHeight="1">
      <c r="A28" s="150"/>
      <c r="B28" s="99" t="s">
        <v>167</v>
      </c>
      <c r="C28" s="6" t="s">
        <v>19</v>
      </c>
      <c r="D28" s="151">
        <v>6.3</v>
      </c>
      <c r="E28" s="151">
        <v>6.1</v>
      </c>
      <c r="F28" s="151">
        <v>6</v>
      </c>
      <c r="G28" s="151">
        <v>6.7</v>
      </c>
      <c r="H28" s="151">
        <v>6.1</v>
      </c>
      <c r="I28" s="151">
        <v>5.8</v>
      </c>
      <c r="J28" s="151"/>
      <c r="K28" s="122">
        <f>(SUM(D28:I28)-MAX(D28:I28)-MIN(D28:I28))/4</f>
        <v>6.1249999999999982</v>
      </c>
      <c r="L28" s="40">
        <v>40</v>
      </c>
      <c r="M28" s="12">
        <f>K28/10*L28/2</f>
        <v>12.249999999999996</v>
      </c>
      <c r="N28" s="152"/>
      <c r="O28" s="40"/>
      <c r="P28" s="40"/>
      <c r="Q28" s="123"/>
      <c r="R28" s="124"/>
    </row>
    <row r="29" spans="1:19">
      <c r="A29" s="150"/>
      <c r="B29" s="99"/>
      <c r="C29" s="6" t="s">
        <v>20</v>
      </c>
      <c r="D29" s="151">
        <v>6.3</v>
      </c>
      <c r="E29" s="151">
        <v>6.1</v>
      </c>
      <c r="F29" s="151">
        <v>5.9</v>
      </c>
      <c r="G29" s="151">
        <v>6.8</v>
      </c>
      <c r="H29" s="151">
        <v>6.3</v>
      </c>
      <c r="I29" s="151">
        <v>5.8</v>
      </c>
      <c r="J29" s="151"/>
      <c r="K29" s="122">
        <f>(SUM(D29:I29)-MAX(D29:I29)-MIN(D29:I29))/4</f>
        <v>6.1499999999999986</v>
      </c>
      <c r="L29" s="40">
        <v>30</v>
      </c>
      <c r="M29" s="12">
        <f t="shared" ref="M29:M34" si="2">K29/10*L29/2</f>
        <v>9.2249999999999979</v>
      </c>
      <c r="N29" s="152"/>
      <c r="O29" s="40"/>
      <c r="P29" s="40"/>
      <c r="Q29" s="123"/>
      <c r="R29" s="124"/>
    </row>
    <row r="30" spans="1:19">
      <c r="A30" s="150"/>
      <c r="B30" s="99"/>
      <c r="C30" s="6" t="s">
        <v>21</v>
      </c>
      <c r="D30" s="151">
        <v>6.4</v>
      </c>
      <c r="E30" s="151">
        <v>5.7</v>
      </c>
      <c r="F30" s="151">
        <v>5.9</v>
      </c>
      <c r="G30" s="151">
        <v>6.8</v>
      </c>
      <c r="H30" s="151">
        <v>6.3</v>
      </c>
      <c r="I30" s="151">
        <v>6</v>
      </c>
      <c r="J30" s="151"/>
      <c r="K30" s="122">
        <f>(SUM(D30:I30)-MAX(D30:I30)-MIN(D30:I30))/4</f>
        <v>6.15</v>
      </c>
      <c r="L30" s="40">
        <v>30</v>
      </c>
      <c r="M30" s="12">
        <f t="shared" si="2"/>
        <v>9.2249999999999996</v>
      </c>
      <c r="N30" s="152"/>
      <c r="O30" s="40"/>
      <c r="P30" s="40"/>
      <c r="Q30" s="123"/>
      <c r="R30" s="124"/>
    </row>
    <row r="31" spans="1:19">
      <c r="A31" s="150"/>
      <c r="B31" s="99"/>
      <c r="C31" s="6"/>
      <c r="D31" s="6"/>
      <c r="E31" s="6"/>
      <c r="F31" s="6"/>
      <c r="G31" s="6"/>
      <c r="H31" s="151"/>
      <c r="I31" s="6"/>
      <c r="J31" s="6"/>
      <c r="K31" s="122"/>
      <c r="L31" s="40"/>
      <c r="M31" s="12"/>
      <c r="N31" s="152"/>
      <c r="O31" s="40"/>
      <c r="P31" s="40"/>
      <c r="Q31" s="123"/>
      <c r="R31" s="124"/>
    </row>
    <row r="32" spans="1:19">
      <c r="A32" s="150"/>
      <c r="B32" s="99"/>
      <c r="C32" s="6" t="s">
        <v>22</v>
      </c>
      <c r="D32" s="151">
        <v>6.3</v>
      </c>
      <c r="E32" s="151">
        <v>5.9</v>
      </c>
      <c r="F32" s="151">
        <v>6</v>
      </c>
      <c r="G32" s="151">
        <v>6.9</v>
      </c>
      <c r="H32" s="151">
        <v>6.2</v>
      </c>
      <c r="I32" s="151">
        <v>6.2</v>
      </c>
      <c r="J32" s="151"/>
      <c r="K32" s="122">
        <f>(SUM(D32:I32)-MAX(D32:I32)-MIN(D32:I32))/4</f>
        <v>6.1750000000000007</v>
      </c>
      <c r="L32" s="40">
        <v>50</v>
      </c>
      <c r="M32" s="12">
        <f t="shared" si="2"/>
        <v>15.437500000000002</v>
      </c>
      <c r="N32" s="152"/>
      <c r="O32" s="40"/>
      <c r="P32" s="40"/>
      <c r="Q32" s="123"/>
      <c r="R32" s="124"/>
    </row>
    <row r="33" spans="1:19" ht="16.5" thickBot="1">
      <c r="A33" s="150"/>
      <c r="B33" s="99"/>
      <c r="C33" s="6" t="s">
        <v>23</v>
      </c>
      <c r="D33" s="151">
        <v>6.3</v>
      </c>
      <c r="E33" s="151">
        <v>5.9</v>
      </c>
      <c r="F33" s="151">
        <v>6</v>
      </c>
      <c r="G33" s="153">
        <v>6.7</v>
      </c>
      <c r="H33" s="151">
        <v>6.4</v>
      </c>
      <c r="I33" s="151">
        <v>6.2</v>
      </c>
      <c r="J33" s="151"/>
      <c r="K33" s="122">
        <f>(SUM(D33:I33)-MAX(D33:I33)-MIN(D33:I33))/4</f>
        <v>6.2249999999999996</v>
      </c>
      <c r="L33" s="40">
        <v>30</v>
      </c>
      <c r="M33" s="12">
        <f t="shared" si="2"/>
        <v>9.3374999999999986</v>
      </c>
      <c r="N33" s="152"/>
      <c r="O33" s="40"/>
      <c r="P33" s="40"/>
      <c r="Q33" s="123"/>
      <c r="R33" s="156"/>
    </row>
    <row r="34" spans="1:19" ht="16.5" thickBot="1">
      <c r="A34" s="146"/>
      <c r="B34" s="100"/>
      <c r="C34" s="153" t="s">
        <v>24</v>
      </c>
      <c r="D34" s="153">
        <v>6.3</v>
      </c>
      <c r="E34" s="153">
        <v>5.9</v>
      </c>
      <c r="F34" s="153">
        <v>6</v>
      </c>
      <c r="G34" s="153">
        <v>6.7</v>
      </c>
      <c r="H34" s="153">
        <v>6.4</v>
      </c>
      <c r="I34" s="153">
        <v>6.3</v>
      </c>
      <c r="J34" s="153"/>
      <c r="K34" s="122">
        <f>(SUM(D34:I34)-MAX(D34:I34)-MIN(D34:I34))/4</f>
        <v>6.2499999999999982</v>
      </c>
      <c r="L34" s="113">
        <v>20</v>
      </c>
      <c r="M34" s="12">
        <f t="shared" si="2"/>
        <v>6.2499999999999982</v>
      </c>
      <c r="N34" s="154"/>
      <c r="O34" s="113"/>
      <c r="P34" s="113"/>
      <c r="Q34" s="125"/>
      <c r="R34" s="126"/>
    </row>
    <row r="35" spans="1:19" ht="18.75" customHeight="1" thickBot="1">
      <c r="A35" s="155">
        <f>A27+1</f>
        <v>4</v>
      </c>
      <c r="B35" s="95" t="s">
        <v>168</v>
      </c>
      <c r="C35" s="147"/>
      <c r="D35" s="147">
        <v>1</v>
      </c>
      <c r="E35" s="147">
        <v>2</v>
      </c>
      <c r="F35" s="147">
        <v>3</v>
      </c>
      <c r="G35" s="147">
        <v>4</v>
      </c>
      <c r="H35" s="147">
        <v>5</v>
      </c>
      <c r="I35" s="147">
        <v>6</v>
      </c>
      <c r="J35" s="147">
        <v>7</v>
      </c>
      <c r="K35" s="130"/>
      <c r="L35" s="19" t="s">
        <v>18</v>
      </c>
      <c r="M35" s="148"/>
      <c r="N35" s="160">
        <f>SUM(M36:M42)</f>
        <v>63.924999999999997</v>
      </c>
      <c r="O35" s="121"/>
      <c r="P35" s="14"/>
      <c r="Q35" s="161"/>
      <c r="R35" s="149"/>
      <c r="S35">
        <v>63.924999999999997</v>
      </c>
    </row>
    <row r="36" spans="1:19" ht="18" customHeight="1">
      <c r="A36" s="150"/>
      <c r="B36" s="99" t="s">
        <v>169</v>
      </c>
      <c r="C36" s="6" t="s">
        <v>19</v>
      </c>
      <c r="D36" s="151">
        <v>6.3</v>
      </c>
      <c r="E36" s="151">
        <v>6.2</v>
      </c>
      <c r="F36" s="151">
        <v>6.4</v>
      </c>
      <c r="G36" s="151">
        <v>6.7</v>
      </c>
      <c r="H36" s="151">
        <v>6.1</v>
      </c>
      <c r="I36" s="151">
        <v>6.5</v>
      </c>
      <c r="J36" s="151"/>
      <c r="K36" s="122">
        <f>(SUM(D36:I36)-MAX(D36:I36)-MIN(D36:I36))/4</f>
        <v>6.35</v>
      </c>
      <c r="L36" s="40">
        <v>40</v>
      </c>
      <c r="M36" s="12">
        <f>K36/10*L36/2</f>
        <v>12.7</v>
      </c>
      <c r="N36" s="152"/>
      <c r="O36" s="40"/>
      <c r="P36" s="40"/>
      <c r="Q36" s="123"/>
      <c r="R36" s="124"/>
    </row>
    <row r="37" spans="1:19">
      <c r="A37" s="150"/>
      <c r="B37" s="99"/>
      <c r="C37" s="6" t="s">
        <v>20</v>
      </c>
      <c r="D37" s="151">
        <v>6.3</v>
      </c>
      <c r="E37" s="151">
        <v>6.2</v>
      </c>
      <c r="F37" s="151">
        <v>6.5</v>
      </c>
      <c r="G37" s="151">
        <v>6.6</v>
      </c>
      <c r="H37" s="151">
        <v>6</v>
      </c>
      <c r="I37" s="151">
        <v>6.5</v>
      </c>
      <c r="J37" s="151"/>
      <c r="K37" s="122">
        <f>(SUM(D37:I37)-MAX(D37:I37)-MIN(D37:I37))/4</f>
        <v>6.375</v>
      </c>
      <c r="L37" s="40">
        <v>30</v>
      </c>
      <c r="M37" s="12">
        <f t="shared" ref="M37:M42" si="3">K37/10*L37/2</f>
        <v>9.5625</v>
      </c>
      <c r="N37" s="152"/>
      <c r="O37" s="40"/>
      <c r="P37" s="40"/>
      <c r="Q37" s="123"/>
      <c r="R37" s="124"/>
    </row>
    <row r="38" spans="1:19">
      <c r="A38" s="150"/>
      <c r="B38" s="99"/>
      <c r="C38" s="6" t="s">
        <v>21</v>
      </c>
      <c r="D38" s="151">
        <v>6.4</v>
      </c>
      <c r="E38" s="151">
        <v>6</v>
      </c>
      <c r="F38" s="151">
        <v>6.6</v>
      </c>
      <c r="G38" s="151">
        <v>6.5</v>
      </c>
      <c r="H38" s="151">
        <v>6.2</v>
      </c>
      <c r="I38" s="151">
        <v>6.6</v>
      </c>
      <c r="J38" s="151"/>
      <c r="K38" s="122">
        <f>(SUM(D38:I38)-MAX(D38:I38)-MIN(D38:I38))/4</f>
        <v>6.4249999999999989</v>
      </c>
      <c r="L38" s="40">
        <v>30</v>
      </c>
      <c r="M38" s="12">
        <f t="shared" si="3"/>
        <v>9.6374999999999975</v>
      </c>
      <c r="N38" s="152"/>
      <c r="O38" s="40"/>
      <c r="P38" s="40"/>
      <c r="Q38" s="123"/>
      <c r="R38" s="124"/>
    </row>
    <row r="39" spans="1:19">
      <c r="A39" s="150"/>
      <c r="B39" s="99"/>
      <c r="C39" s="6"/>
      <c r="D39" s="6"/>
      <c r="E39" s="6"/>
      <c r="F39" s="6"/>
      <c r="G39" s="6"/>
      <c r="H39" s="6"/>
      <c r="I39" s="6"/>
      <c r="J39" s="6"/>
      <c r="K39" s="122"/>
      <c r="L39" s="40"/>
      <c r="M39" s="12"/>
      <c r="N39" s="152"/>
      <c r="O39" s="40"/>
      <c r="P39" s="40"/>
      <c r="Q39" s="123"/>
      <c r="R39" s="124"/>
    </row>
    <row r="40" spans="1:19">
      <c r="A40" s="150"/>
      <c r="B40" s="99"/>
      <c r="C40" s="6" t="s">
        <v>22</v>
      </c>
      <c r="D40" s="151">
        <v>6.3</v>
      </c>
      <c r="E40" s="151">
        <v>6.2</v>
      </c>
      <c r="F40" s="151">
        <v>6.7</v>
      </c>
      <c r="G40" s="151">
        <v>6.5</v>
      </c>
      <c r="H40" s="151">
        <v>6</v>
      </c>
      <c r="I40" s="151">
        <v>6.6</v>
      </c>
      <c r="J40" s="151"/>
      <c r="K40" s="122">
        <f>(SUM(D40:I40)-MAX(D40:I40)-MIN(D40:I40))/4</f>
        <v>6.3999999999999995</v>
      </c>
      <c r="L40" s="40">
        <v>50</v>
      </c>
      <c r="M40" s="12">
        <f t="shared" si="3"/>
        <v>15.999999999999998</v>
      </c>
      <c r="N40" s="152"/>
      <c r="O40" s="40"/>
      <c r="P40" s="40"/>
      <c r="Q40" s="123"/>
      <c r="R40" s="124"/>
    </row>
    <row r="41" spans="1:19" ht="16.5" thickBot="1">
      <c r="A41" s="150"/>
      <c r="B41" s="99"/>
      <c r="C41" s="6" t="s">
        <v>23</v>
      </c>
      <c r="D41" s="153">
        <v>6.4</v>
      </c>
      <c r="E41" s="151">
        <v>6.2</v>
      </c>
      <c r="F41" s="151">
        <v>6.6</v>
      </c>
      <c r="G41" s="151">
        <v>6.5</v>
      </c>
      <c r="H41" s="151">
        <v>6.2</v>
      </c>
      <c r="I41" s="151">
        <v>6.5</v>
      </c>
      <c r="J41" s="151"/>
      <c r="K41" s="122">
        <f>(SUM(D41:I41)-MAX(D41:I41)-MIN(D41:I41))/4</f>
        <v>6.4000000000000012</v>
      </c>
      <c r="L41" s="40">
        <v>30</v>
      </c>
      <c r="M41" s="12">
        <f t="shared" si="3"/>
        <v>9.6000000000000014</v>
      </c>
      <c r="N41" s="152"/>
      <c r="O41" s="40"/>
      <c r="P41" s="40"/>
      <c r="Q41" s="123"/>
      <c r="R41" s="156"/>
    </row>
    <row r="42" spans="1:19" ht="16.5" thickBot="1">
      <c r="A42" s="146"/>
      <c r="B42" s="100"/>
      <c r="C42" s="153" t="s">
        <v>24</v>
      </c>
      <c r="D42" s="153">
        <v>6.4</v>
      </c>
      <c r="E42" s="151">
        <v>6.2</v>
      </c>
      <c r="F42" s="153">
        <v>6.5</v>
      </c>
      <c r="G42" s="153">
        <v>6.6</v>
      </c>
      <c r="H42" s="153">
        <v>6.2</v>
      </c>
      <c r="I42" s="153">
        <v>6.6</v>
      </c>
      <c r="J42" s="151"/>
      <c r="K42" s="122">
        <f>(SUM(D42:I42)-MAX(D42:I42)-MIN(D42:I42))/4</f>
        <v>6.4249999999999998</v>
      </c>
      <c r="L42" s="127">
        <v>20</v>
      </c>
      <c r="M42" s="12">
        <f t="shared" si="3"/>
        <v>6.4249999999999998</v>
      </c>
      <c r="N42" s="154"/>
      <c r="O42" s="113"/>
      <c r="P42" s="113"/>
      <c r="Q42" s="128"/>
      <c r="R42" s="129"/>
    </row>
    <row r="43" spans="1:19" ht="15" customHeight="1" thickBot="1">
      <c r="A43" s="155">
        <f>A35+1</f>
        <v>5</v>
      </c>
      <c r="B43" s="95" t="s">
        <v>170</v>
      </c>
      <c r="C43" s="147"/>
      <c r="D43" s="147">
        <v>1</v>
      </c>
      <c r="E43" s="147">
        <v>2</v>
      </c>
      <c r="F43" s="147">
        <v>3</v>
      </c>
      <c r="G43" s="147">
        <v>4</v>
      </c>
      <c r="H43" s="147">
        <v>5</v>
      </c>
      <c r="I43" s="147">
        <v>6</v>
      </c>
      <c r="J43" s="147">
        <v>7</v>
      </c>
      <c r="K43" s="130"/>
      <c r="L43" s="121" t="s">
        <v>18</v>
      </c>
      <c r="M43" s="148"/>
      <c r="N43" s="181">
        <f>SUM(M44:M50)</f>
        <v>63.412499999999994</v>
      </c>
      <c r="O43" s="169"/>
      <c r="P43" s="170"/>
      <c r="Q43" s="171"/>
      <c r="R43" s="172"/>
      <c r="S43">
        <v>63.412999999999997</v>
      </c>
    </row>
    <row r="44" spans="1:19" ht="16.5" customHeight="1">
      <c r="A44" s="150"/>
      <c r="B44" s="99" t="s">
        <v>171</v>
      </c>
      <c r="C44" s="6" t="s">
        <v>19</v>
      </c>
      <c r="D44" s="151">
        <v>6.4</v>
      </c>
      <c r="E44" s="151">
        <v>6</v>
      </c>
      <c r="F44" s="151">
        <v>6.3</v>
      </c>
      <c r="G44" s="151">
        <v>7.2</v>
      </c>
      <c r="H44" s="151">
        <v>6.4</v>
      </c>
      <c r="I44" s="151">
        <v>6.3</v>
      </c>
      <c r="J44" s="151"/>
      <c r="K44" s="122">
        <f>(SUM(D44:I44)-MAX(D44:I44)-MIN(D44:I44))/4</f>
        <v>6.3499999999999988</v>
      </c>
      <c r="L44" s="40">
        <v>40</v>
      </c>
      <c r="M44" s="12">
        <f>K44/10*L44/2</f>
        <v>12.699999999999998</v>
      </c>
      <c r="N44" s="173"/>
      <c r="O44" s="174"/>
      <c r="P44" s="174"/>
      <c r="Q44" s="175"/>
      <c r="R44" s="176"/>
    </row>
    <row r="45" spans="1:19">
      <c r="A45" s="150"/>
      <c r="B45" s="99"/>
      <c r="C45" s="6" t="s">
        <v>20</v>
      </c>
      <c r="D45" s="151">
        <v>6.3</v>
      </c>
      <c r="E45" s="151">
        <v>6</v>
      </c>
      <c r="F45" s="151">
        <v>6.2</v>
      </c>
      <c r="G45" s="151">
        <v>7.2</v>
      </c>
      <c r="H45" s="151">
        <v>6.4</v>
      </c>
      <c r="I45" s="151">
        <v>6.3</v>
      </c>
      <c r="J45" s="151"/>
      <c r="K45" s="122">
        <f>(SUM(D45:I45)-MAX(D45:I45)-MIN(D45:I45))/4</f>
        <v>6.3</v>
      </c>
      <c r="L45" s="40">
        <v>30</v>
      </c>
      <c r="M45" s="12">
        <f t="shared" ref="M45:M50" si="4">K45/10*L45/2</f>
        <v>9.4499999999999993</v>
      </c>
      <c r="N45" s="173"/>
      <c r="O45" s="174"/>
      <c r="P45" s="174"/>
      <c r="Q45" s="175"/>
      <c r="R45" s="176"/>
    </row>
    <row r="46" spans="1:19">
      <c r="A46" s="150"/>
      <c r="B46" s="99"/>
      <c r="C46" s="6" t="s">
        <v>21</v>
      </c>
      <c r="D46" s="151">
        <v>6.3</v>
      </c>
      <c r="E46" s="151">
        <v>5.9</v>
      </c>
      <c r="F46" s="151">
        <v>6.4</v>
      </c>
      <c r="G46" s="151">
        <v>7.3</v>
      </c>
      <c r="H46" s="151">
        <v>6.3</v>
      </c>
      <c r="I46" s="151">
        <v>6.4</v>
      </c>
      <c r="J46" s="151"/>
      <c r="K46" s="122">
        <f>(SUM(D46:I46)-MAX(D46:I46)-MIN(D46:I46))/4</f>
        <v>6.35</v>
      </c>
      <c r="L46" s="40">
        <v>30</v>
      </c>
      <c r="M46" s="12">
        <f t="shared" si="4"/>
        <v>9.5250000000000004</v>
      </c>
      <c r="N46" s="152"/>
      <c r="O46" s="40"/>
      <c r="P46" s="40"/>
      <c r="Q46" s="123"/>
      <c r="R46" s="124"/>
    </row>
    <row r="47" spans="1:19">
      <c r="A47" s="150"/>
      <c r="B47" s="99"/>
      <c r="C47" s="6"/>
      <c r="D47" s="6"/>
      <c r="E47" s="6"/>
      <c r="F47" s="6"/>
      <c r="G47" s="6"/>
      <c r="H47" s="151"/>
      <c r="I47" s="151"/>
      <c r="J47" s="151"/>
      <c r="K47" s="122"/>
      <c r="L47" s="40"/>
      <c r="M47" s="12"/>
      <c r="N47" s="152"/>
      <c r="O47" s="40"/>
      <c r="P47" s="40"/>
      <c r="Q47" s="123"/>
      <c r="R47" s="124"/>
    </row>
    <row r="48" spans="1:19">
      <c r="A48" s="150"/>
      <c r="B48" s="99"/>
      <c r="C48" s="6" t="s">
        <v>22</v>
      </c>
      <c r="D48" s="151">
        <v>6.2</v>
      </c>
      <c r="E48" s="151">
        <v>6</v>
      </c>
      <c r="F48" s="151">
        <v>6.3</v>
      </c>
      <c r="G48" s="151">
        <v>7.3</v>
      </c>
      <c r="H48" s="151">
        <v>6.3</v>
      </c>
      <c r="I48" s="151">
        <v>6.5</v>
      </c>
      <c r="J48" s="151"/>
      <c r="K48" s="122">
        <f>(SUM(D48:I48)-MAX(D48:I48)-MIN(D48:I48))/4</f>
        <v>6.3250000000000002</v>
      </c>
      <c r="L48" s="40">
        <v>50</v>
      </c>
      <c r="M48" s="12">
        <f t="shared" si="4"/>
        <v>15.812500000000002</v>
      </c>
      <c r="N48" s="152"/>
      <c r="O48" s="40"/>
      <c r="P48" s="40"/>
      <c r="Q48" s="123"/>
      <c r="R48" s="124"/>
    </row>
    <row r="49" spans="1:19">
      <c r="A49" s="150"/>
      <c r="B49" s="99"/>
      <c r="C49" s="6" t="s">
        <v>23</v>
      </c>
      <c r="D49" s="151">
        <v>6.3</v>
      </c>
      <c r="E49" s="151">
        <v>6.1</v>
      </c>
      <c r="F49" s="151">
        <v>6.4</v>
      </c>
      <c r="G49" s="151">
        <v>7.3</v>
      </c>
      <c r="H49" s="151">
        <v>6.4</v>
      </c>
      <c r="I49" s="151">
        <v>6.5</v>
      </c>
      <c r="J49" s="151"/>
      <c r="K49" s="122">
        <f>(SUM(D49:I49)-MAX(D49:I49)-MIN(D49:I49))/4</f>
        <v>6.4</v>
      </c>
      <c r="L49" s="40">
        <v>30</v>
      </c>
      <c r="M49" s="12">
        <f t="shared" si="4"/>
        <v>9.6</v>
      </c>
      <c r="N49" s="152"/>
      <c r="O49" s="40"/>
      <c r="P49" s="40"/>
      <c r="Q49" s="123"/>
      <c r="R49" s="124"/>
    </row>
    <row r="50" spans="1:19" ht="16.5" thickBot="1">
      <c r="A50" s="150"/>
      <c r="B50" s="99"/>
      <c r="C50" s="6" t="s">
        <v>24</v>
      </c>
      <c r="D50" s="151">
        <v>6.3</v>
      </c>
      <c r="E50" s="151">
        <v>6.1</v>
      </c>
      <c r="F50" s="151">
        <v>6</v>
      </c>
      <c r="G50" s="151">
        <v>7.9</v>
      </c>
      <c r="H50" s="151">
        <v>6.4</v>
      </c>
      <c r="I50" s="151">
        <v>6.5</v>
      </c>
      <c r="J50" s="151"/>
      <c r="K50" s="122">
        <f>(SUM(D50:I50)-MAX(D50:I50)-MIN(D50:I50))/4</f>
        <v>6.3249999999999993</v>
      </c>
      <c r="L50" s="113">
        <v>20</v>
      </c>
      <c r="M50" s="12">
        <f t="shared" si="4"/>
        <v>6.3249999999999993</v>
      </c>
      <c r="N50" s="152"/>
      <c r="O50" s="113"/>
      <c r="P50" s="113"/>
      <c r="Q50" s="125"/>
      <c r="R50" s="126"/>
    </row>
    <row r="51" spans="1:19" ht="17.25" customHeight="1" thickBot="1">
      <c r="A51" s="155">
        <f>A43+1</f>
        <v>6</v>
      </c>
      <c r="B51" s="95" t="s">
        <v>172</v>
      </c>
      <c r="C51" s="147"/>
      <c r="D51" s="147">
        <v>1</v>
      </c>
      <c r="E51" s="147">
        <v>2</v>
      </c>
      <c r="F51" s="147">
        <v>3</v>
      </c>
      <c r="G51" s="147">
        <v>4</v>
      </c>
      <c r="H51" s="147">
        <v>5</v>
      </c>
      <c r="I51" s="147">
        <v>6</v>
      </c>
      <c r="J51" s="147">
        <v>7</v>
      </c>
      <c r="K51" s="130"/>
      <c r="L51" s="19" t="s">
        <v>18</v>
      </c>
      <c r="M51" s="148"/>
      <c r="N51" s="160">
        <f>SUM(M52:M58)</f>
        <v>65.487499999999997</v>
      </c>
      <c r="O51" s="19"/>
      <c r="P51" s="162"/>
      <c r="Q51" s="161"/>
      <c r="R51" s="149"/>
      <c r="S51">
        <v>65.488</v>
      </c>
    </row>
    <row r="52" spans="1:19" ht="15.75" customHeight="1">
      <c r="A52" s="150"/>
      <c r="B52" s="99" t="s">
        <v>173</v>
      </c>
      <c r="C52" s="6" t="s">
        <v>19</v>
      </c>
      <c r="D52" s="151">
        <v>6.1</v>
      </c>
      <c r="E52" s="151">
        <v>6.4</v>
      </c>
      <c r="F52" s="151">
        <v>7</v>
      </c>
      <c r="G52" s="151">
        <v>6.8</v>
      </c>
      <c r="H52" s="151">
        <v>6.7</v>
      </c>
      <c r="I52" s="151">
        <v>6.2</v>
      </c>
      <c r="J52" s="151"/>
      <c r="K52" s="122">
        <f t="shared" ref="K52:K58" si="5">(SUM(D52:I52)-MAX(D52:I52)-MIN(D52:I52))/4</f>
        <v>6.5250000000000004</v>
      </c>
      <c r="L52" s="40">
        <v>40</v>
      </c>
      <c r="M52" s="12">
        <f>K52/10*L52/2</f>
        <v>13.05</v>
      </c>
      <c r="N52" s="152"/>
      <c r="O52" s="40"/>
      <c r="P52" s="40"/>
      <c r="Q52" s="123"/>
      <c r="R52" s="124"/>
    </row>
    <row r="53" spans="1:19">
      <c r="A53" s="150"/>
      <c r="B53" s="99"/>
      <c r="C53" s="6" t="s">
        <v>20</v>
      </c>
      <c r="D53" s="151">
        <v>6.2</v>
      </c>
      <c r="E53" s="151">
        <v>6.4</v>
      </c>
      <c r="F53" s="151">
        <v>6.9</v>
      </c>
      <c r="G53" s="151">
        <v>6.8</v>
      </c>
      <c r="H53" s="151">
        <v>6.5</v>
      </c>
      <c r="I53" s="151">
        <v>6.3</v>
      </c>
      <c r="J53" s="151"/>
      <c r="K53" s="122">
        <f t="shared" si="5"/>
        <v>6.4999999999999991</v>
      </c>
      <c r="L53" s="40">
        <v>30</v>
      </c>
      <c r="M53" s="12">
        <f t="shared" ref="M53:M58" si="6">K53/10*L53/2</f>
        <v>9.7499999999999982</v>
      </c>
      <c r="N53" s="152"/>
      <c r="O53" s="40"/>
      <c r="P53" s="40"/>
      <c r="Q53" s="123"/>
      <c r="R53" s="124"/>
    </row>
    <row r="54" spans="1:19">
      <c r="A54" s="150"/>
      <c r="B54" s="99"/>
      <c r="C54" s="6" t="s">
        <v>21</v>
      </c>
      <c r="D54" s="151">
        <v>6.3</v>
      </c>
      <c r="E54" s="151">
        <v>6.4</v>
      </c>
      <c r="F54" s="151">
        <v>6.8</v>
      </c>
      <c r="G54" s="151">
        <v>6.7</v>
      </c>
      <c r="H54" s="151">
        <v>6.7</v>
      </c>
      <c r="I54" s="151">
        <v>6.2</v>
      </c>
      <c r="J54" s="151"/>
      <c r="K54" s="122">
        <f t="shared" si="5"/>
        <v>6.5250000000000012</v>
      </c>
      <c r="L54" s="40">
        <v>30</v>
      </c>
      <c r="M54" s="12">
        <f t="shared" si="6"/>
        <v>9.7875000000000014</v>
      </c>
      <c r="N54" s="152"/>
      <c r="O54" s="40"/>
      <c r="P54" s="40"/>
      <c r="Q54" s="123"/>
      <c r="R54" s="124"/>
    </row>
    <row r="55" spans="1:19">
      <c r="A55" s="150"/>
      <c r="B55" s="99"/>
      <c r="C55" s="6"/>
      <c r="D55" s="151"/>
      <c r="E55" s="6"/>
      <c r="F55" s="151"/>
      <c r="G55" s="6"/>
      <c r="H55" s="6"/>
      <c r="I55" s="6"/>
      <c r="J55" s="151"/>
      <c r="K55" s="122">
        <f t="shared" si="5"/>
        <v>0</v>
      </c>
      <c r="L55" s="40"/>
      <c r="M55" s="12"/>
      <c r="N55" s="152"/>
      <c r="O55" s="40"/>
      <c r="P55" s="40"/>
      <c r="Q55" s="123"/>
      <c r="R55" s="124"/>
    </row>
    <row r="56" spans="1:19">
      <c r="A56" s="150"/>
      <c r="B56" s="99"/>
      <c r="C56" s="6" t="s">
        <v>22</v>
      </c>
      <c r="D56" s="151">
        <v>6.3</v>
      </c>
      <c r="E56" s="151">
        <v>6.4</v>
      </c>
      <c r="F56" s="151">
        <v>7</v>
      </c>
      <c r="G56" s="151">
        <v>6.7</v>
      </c>
      <c r="H56" s="151">
        <v>6.8</v>
      </c>
      <c r="I56" s="151">
        <v>6.2</v>
      </c>
      <c r="J56" s="151"/>
      <c r="K56" s="122">
        <f t="shared" si="5"/>
        <v>6.55</v>
      </c>
      <c r="L56" s="40">
        <v>50</v>
      </c>
      <c r="M56" s="12">
        <f t="shared" si="6"/>
        <v>16.375</v>
      </c>
      <c r="N56" s="152"/>
      <c r="O56" s="40"/>
      <c r="P56" s="40"/>
      <c r="Q56" s="123"/>
      <c r="R56" s="124"/>
    </row>
    <row r="57" spans="1:19">
      <c r="A57" s="150"/>
      <c r="B57" s="99"/>
      <c r="C57" s="6" t="s">
        <v>23</v>
      </c>
      <c r="D57" s="151">
        <v>6.4</v>
      </c>
      <c r="E57" s="151">
        <v>6.4</v>
      </c>
      <c r="F57" s="151">
        <v>7</v>
      </c>
      <c r="G57" s="151">
        <v>6.8</v>
      </c>
      <c r="H57" s="151">
        <v>6.8</v>
      </c>
      <c r="I57" s="151">
        <v>6.3</v>
      </c>
      <c r="J57" s="151"/>
      <c r="K57" s="122">
        <f t="shared" si="5"/>
        <v>6.5999999999999988</v>
      </c>
      <c r="L57" s="40">
        <v>30</v>
      </c>
      <c r="M57" s="12">
        <f t="shared" si="6"/>
        <v>9.8999999999999986</v>
      </c>
      <c r="N57" s="152"/>
      <c r="O57" s="40"/>
      <c r="P57" s="40"/>
      <c r="Q57" s="123"/>
      <c r="R57" s="156"/>
    </row>
    <row r="58" spans="1:19" ht="16.5" thickBot="1">
      <c r="A58" s="146"/>
      <c r="B58" s="100"/>
      <c r="C58" s="153" t="s">
        <v>24</v>
      </c>
      <c r="D58" s="153">
        <v>6.4</v>
      </c>
      <c r="E58" s="153">
        <v>6.4</v>
      </c>
      <c r="F58" s="151">
        <v>7.2</v>
      </c>
      <c r="G58" s="153">
        <v>6.9</v>
      </c>
      <c r="H58" s="153">
        <v>6.8</v>
      </c>
      <c r="I58" s="151">
        <v>6.4</v>
      </c>
      <c r="J58" s="151"/>
      <c r="K58" s="122">
        <f t="shared" si="5"/>
        <v>6.6249999999999982</v>
      </c>
      <c r="L58" s="127">
        <v>20</v>
      </c>
      <c r="M58" s="12">
        <f t="shared" si="6"/>
        <v>6.6249999999999982</v>
      </c>
      <c r="N58" s="154"/>
      <c r="O58" s="127"/>
      <c r="P58" s="127"/>
      <c r="Q58" s="128"/>
      <c r="R58" s="129"/>
    </row>
    <row r="59" spans="1:19" ht="15.75" customHeight="1" thickBot="1">
      <c r="A59" s="155">
        <f>A51+1</f>
        <v>7</v>
      </c>
      <c r="B59" s="95" t="s">
        <v>175</v>
      </c>
      <c r="C59" s="147"/>
      <c r="D59" s="147">
        <v>1</v>
      </c>
      <c r="E59" s="147">
        <v>2</v>
      </c>
      <c r="F59" s="147">
        <v>3</v>
      </c>
      <c r="G59" s="147">
        <v>4</v>
      </c>
      <c r="H59" s="147">
        <v>5</v>
      </c>
      <c r="I59" s="147">
        <v>6</v>
      </c>
      <c r="J59" s="147">
        <v>7</v>
      </c>
      <c r="K59" s="130"/>
      <c r="L59" s="19" t="s">
        <v>18</v>
      </c>
      <c r="M59" s="148"/>
      <c r="N59" s="160">
        <f>SUM(M60:M66)</f>
        <v>67.9375</v>
      </c>
      <c r="O59" s="19"/>
      <c r="P59" s="13"/>
      <c r="Q59" s="161"/>
      <c r="R59" s="149"/>
      <c r="S59">
        <v>67.938000000000002</v>
      </c>
    </row>
    <row r="60" spans="1:19" ht="14.25" customHeight="1">
      <c r="A60" s="150"/>
      <c r="B60" s="99" t="s">
        <v>176</v>
      </c>
      <c r="C60" s="6" t="s">
        <v>19</v>
      </c>
      <c r="D60" s="151">
        <v>6.5</v>
      </c>
      <c r="E60" s="151">
        <v>6.5</v>
      </c>
      <c r="F60" s="151">
        <v>7.2</v>
      </c>
      <c r="G60" s="151">
        <v>7.4</v>
      </c>
      <c r="H60" s="151">
        <v>6.6</v>
      </c>
      <c r="I60" s="151">
        <v>6.7</v>
      </c>
      <c r="J60" s="151"/>
      <c r="K60" s="122">
        <f>(SUM(D60:I60)-MAX(D60:I60)-MIN(D60:I60))/4</f>
        <v>6.7500000000000018</v>
      </c>
      <c r="L60" s="40">
        <v>40</v>
      </c>
      <c r="M60" s="12">
        <f>K60/10*L60/2</f>
        <v>13.500000000000004</v>
      </c>
      <c r="N60" s="152"/>
      <c r="O60" s="40"/>
      <c r="P60" s="40"/>
      <c r="Q60" s="123"/>
      <c r="R60" s="124"/>
    </row>
    <row r="61" spans="1:19">
      <c r="A61" s="150" t="s">
        <v>31</v>
      </c>
      <c r="B61" s="99"/>
      <c r="C61" s="6" t="s">
        <v>20</v>
      </c>
      <c r="D61" s="151">
        <v>6.4</v>
      </c>
      <c r="E61" s="151">
        <v>6.4</v>
      </c>
      <c r="F61" s="151">
        <v>7</v>
      </c>
      <c r="G61" s="151">
        <v>7.5</v>
      </c>
      <c r="H61" s="151">
        <v>6.5</v>
      </c>
      <c r="I61" s="151">
        <v>6.8</v>
      </c>
      <c r="J61" s="151"/>
      <c r="K61" s="122">
        <f>(SUM(D61:I61)-MAX(D61:I61)-MIN(D61:I61))/4</f>
        <v>6.6749999999999989</v>
      </c>
      <c r="L61" s="40">
        <v>30</v>
      </c>
      <c r="M61" s="12">
        <f t="shared" ref="M61:M66" si="7">K61/10*L61/2</f>
        <v>10.012499999999998</v>
      </c>
      <c r="N61" s="152"/>
      <c r="O61" s="40"/>
      <c r="P61" s="40"/>
      <c r="Q61" s="123"/>
      <c r="R61" s="124"/>
    </row>
    <row r="62" spans="1:19">
      <c r="A62" s="150"/>
      <c r="B62" s="99"/>
      <c r="C62" s="6" t="s">
        <v>21</v>
      </c>
      <c r="D62" s="151">
        <v>6.6</v>
      </c>
      <c r="E62" s="151">
        <v>6.4</v>
      </c>
      <c r="F62" s="151">
        <v>7.2</v>
      </c>
      <c r="G62" s="151">
        <v>7.5</v>
      </c>
      <c r="H62" s="151">
        <v>6.6</v>
      </c>
      <c r="I62" s="151">
        <v>6.8</v>
      </c>
      <c r="J62" s="151"/>
      <c r="K62" s="122">
        <f>(SUM(D62:I62)-MAX(D62:I62)-MIN(D62:I62))/4</f>
        <v>6.7999999999999989</v>
      </c>
      <c r="L62" s="40">
        <v>30</v>
      </c>
      <c r="M62" s="12">
        <f t="shared" si="7"/>
        <v>10.199999999999999</v>
      </c>
      <c r="N62" s="152"/>
      <c r="O62" s="40"/>
      <c r="P62" s="40"/>
      <c r="Q62" s="123"/>
      <c r="R62" s="124"/>
    </row>
    <row r="63" spans="1:19">
      <c r="A63" s="150"/>
      <c r="B63" s="99"/>
      <c r="C63" s="6"/>
      <c r="D63" s="151"/>
      <c r="E63" s="151"/>
      <c r="F63" s="6"/>
      <c r="G63" s="6"/>
      <c r="H63" s="151"/>
      <c r="I63" s="151"/>
      <c r="J63" s="151"/>
      <c r="K63" s="122"/>
      <c r="L63" s="40"/>
      <c r="M63" s="12"/>
      <c r="N63" s="152"/>
      <c r="O63" s="40"/>
      <c r="P63" s="40"/>
      <c r="Q63" s="123"/>
      <c r="R63" s="124"/>
    </row>
    <row r="64" spans="1:19">
      <c r="A64" s="150"/>
      <c r="B64" s="99"/>
      <c r="C64" s="6" t="s">
        <v>22</v>
      </c>
      <c r="D64" s="151">
        <v>6.7</v>
      </c>
      <c r="E64" s="151">
        <v>6.6</v>
      </c>
      <c r="F64">
        <v>7.1</v>
      </c>
      <c r="G64" s="151">
        <v>7.5</v>
      </c>
      <c r="H64" s="151">
        <v>6.6</v>
      </c>
      <c r="I64" s="151">
        <v>6.9</v>
      </c>
      <c r="J64" s="151"/>
      <c r="K64" s="122">
        <f>(SUM(D64:I64)-MAX(D64:I64)-MIN(D64:I64))/4</f>
        <v>6.8249999999999993</v>
      </c>
      <c r="L64" s="40">
        <v>50</v>
      </c>
      <c r="M64" s="12">
        <f t="shared" si="7"/>
        <v>17.062499999999996</v>
      </c>
      <c r="N64" s="152"/>
      <c r="O64" s="40"/>
      <c r="P64" s="40"/>
      <c r="Q64" s="123"/>
      <c r="R64" s="124"/>
    </row>
    <row r="65" spans="1:21">
      <c r="A65" s="150"/>
      <c r="B65" s="99"/>
      <c r="C65" s="6" t="s">
        <v>23</v>
      </c>
      <c r="D65" s="151">
        <v>6.7</v>
      </c>
      <c r="E65" s="151">
        <v>6.6</v>
      </c>
      <c r="F65" s="151">
        <v>7.3</v>
      </c>
      <c r="G65" s="151">
        <v>7.6</v>
      </c>
      <c r="H65" s="151">
        <v>6.6</v>
      </c>
      <c r="I65" s="151">
        <v>6.9</v>
      </c>
      <c r="J65" s="151"/>
      <c r="K65" s="122">
        <f>(SUM(D65:I65)-MAX(D65:I65)-MIN(D65:I65))/4</f>
        <v>6.875</v>
      </c>
      <c r="L65" s="40">
        <v>30</v>
      </c>
      <c r="M65" s="12">
        <f t="shared" si="7"/>
        <v>10.3125</v>
      </c>
      <c r="N65" s="152"/>
      <c r="O65" s="40"/>
      <c r="P65" s="40"/>
      <c r="Q65" s="123"/>
      <c r="R65" s="124"/>
    </row>
    <row r="66" spans="1:21" ht="16.5" thickBot="1">
      <c r="A66" s="146"/>
      <c r="B66" s="100"/>
      <c r="C66" s="153" t="s">
        <v>24</v>
      </c>
      <c r="D66" s="151">
        <v>6.7</v>
      </c>
      <c r="E66" s="151">
        <v>6.6</v>
      </c>
      <c r="F66" s="151">
        <v>7.3</v>
      </c>
      <c r="G66" s="151">
        <v>7.6</v>
      </c>
      <c r="H66" s="153">
        <v>6.6</v>
      </c>
      <c r="I66" s="151">
        <v>6.8</v>
      </c>
      <c r="J66" s="151"/>
      <c r="K66" s="122">
        <f>(SUM(D66:I66)-MAX(D66:I66)-MIN(D66:I66))/4</f>
        <v>6.85</v>
      </c>
      <c r="L66" s="127">
        <v>20</v>
      </c>
      <c r="M66" s="12">
        <f t="shared" si="7"/>
        <v>6.85</v>
      </c>
      <c r="N66" s="154"/>
      <c r="O66" s="127"/>
      <c r="P66" s="127"/>
      <c r="Q66" s="128"/>
      <c r="R66" s="129"/>
    </row>
    <row r="67" spans="1:21" ht="16.5" customHeight="1" thickBot="1">
      <c r="A67" s="155">
        <f>A59+1</f>
        <v>8</v>
      </c>
      <c r="B67" s="95" t="s">
        <v>177</v>
      </c>
      <c r="C67" s="147"/>
      <c r="D67" s="147">
        <v>1</v>
      </c>
      <c r="E67" s="147">
        <v>2</v>
      </c>
      <c r="F67" s="147">
        <v>3</v>
      </c>
      <c r="G67" s="147">
        <v>4</v>
      </c>
      <c r="H67" s="147">
        <v>5</v>
      </c>
      <c r="I67" s="147">
        <v>6</v>
      </c>
      <c r="J67" s="147">
        <v>7</v>
      </c>
      <c r="K67" s="130"/>
      <c r="L67" s="19" t="s">
        <v>18</v>
      </c>
      <c r="M67" s="148"/>
      <c r="N67" s="160">
        <f>SUM(M68:M74)</f>
        <v>73.599999999999994</v>
      </c>
      <c r="O67" s="19"/>
      <c r="P67" s="162"/>
      <c r="Q67" s="163"/>
      <c r="R67" s="157"/>
      <c r="S67">
        <v>73.599999999999994</v>
      </c>
    </row>
    <row r="68" spans="1:21" ht="16.5" customHeight="1">
      <c r="A68" s="150"/>
      <c r="B68" s="99" t="s">
        <v>178</v>
      </c>
      <c r="C68" s="6" t="s">
        <v>19</v>
      </c>
      <c r="D68" s="151">
        <v>7.6</v>
      </c>
      <c r="E68" s="151">
        <v>6.8</v>
      </c>
      <c r="F68" s="151">
        <v>7.5</v>
      </c>
      <c r="G68" s="151">
        <v>7.6</v>
      </c>
      <c r="H68" s="151">
        <v>6.8</v>
      </c>
      <c r="I68" s="151">
        <v>7.6</v>
      </c>
      <c r="J68" s="151"/>
      <c r="K68" s="122">
        <f>(SUM(D68:I68)-MAX(D68:I68)-MIN(D68:I68))/4</f>
        <v>7.3749999999999991</v>
      </c>
      <c r="L68" s="40">
        <v>40</v>
      </c>
      <c r="M68" s="12">
        <f>K68/10*L68/2</f>
        <v>14.749999999999998</v>
      </c>
      <c r="N68" s="152"/>
      <c r="O68" s="40"/>
      <c r="P68" s="40"/>
      <c r="Q68" s="123"/>
      <c r="R68" s="124"/>
    </row>
    <row r="69" spans="1:21">
      <c r="A69" s="150"/>
      <c r="B69" s="99"/>
      <c r="C69" s="6" t="s">
        <v>20</v>
      </c>
      <c r="D69" s="151">
        <v>7.6</v>
      </c>
      <c r="E69" s="151">
        <v>6.9</v>
      </c>
      <c r="F69" s="151">
        <v>7.7</v>
      </c>
      <c r="G69" s="151">
        <v>7.7</v>
      </c>
      <c r="H69" s="151">
        <v>6.5</v>
      </c>
      <c r="I69" s="151">
        <v>7.1</v>
      </c>
      <c r="J69" s="151"/>
      <c r="K69" s="122">
        <f>(SUM(D69:I69)-MAX(D69:I69)-MIN(D69:I69))/4</f>
        <v>7.3249999999999993</v>
      </c>
      <c r="L69" s="40">
        <v>30</v>
      </c>
      <c r="M69" s="12">
        <f t="shared" ref="M69:M74" si="8">K69/10*L69/2</f>
        <v>10.987499999999999</v>
      </c>
      <c r="N69" s="152"/>
      <c r="O69" s="40"/>
      <c r="P69" s="40"/>
      <c r="Q69" s="123"/>
      <c r="R69" s="124"/>
    </row>
    <row r="70" spans="1:21">
      <c r="A70" s="150"/>
      <c r="B70" s="99"/>
      <c r="C70" s="6" t="s">
        <v>21</v>
      </c>
      <c r="D70" s="151">
        <v>7.7</v>
      </c>
      <c r="E70" s="151">
        <v>6.9</v>
      </c>
      <c r="F70" s="151">
        <v>7.9</v>
      </c>
      <c r="G70" s="151">
        <v>7.6</v>
      </c>
      <c r="H70" s="151">
        <v>6.7</v>
      </c>
      <c r="I70" s="151">
        <v>7</v>
      </c>
      <c r="J70" s="151"/>
      <c r="K70" s="122">
        <f>(SUM(D70:I70)-MAX(D70:I70)-MIN(D70:I70))/4</f>
        <v>7.3000000000000016</v>
      </c>
      <c r="L70" s="40">
        <v>30</v>
      </c>
      <c r="M70" s="12">
        <f t="shared" si="8"/>
        <v>10.950000000000003</v>
      </c>
      <c r="N70" s="152"/>
      <c r="O70" s="40"/>
      <c r="P70" s="40"/>
      <c r="Q70" s="123"/>
      <c r="R70" s="124"/>
    </row>
    <row r="71" spans="1:21">
      <c r="A71" s="150"/>
      <c r="B71" s="99"/>
      <c r="C71" s="6"/>
      <c r="D71" s="151"/>
      <c r="E71" s="6"/>
      <c r="G71" s="6"/>
      <c r="H71" s="6"/>
      <c r="I71" s="151"/>
      <c r="J71" s="151"/>
      <c r="K71" s="122"/>
      <c r="L71" s="40"/>
      <c r="M71" s="12"/>
      <c r="N71" s="152"/>
      <c r="O71" s="40"/>
      <c r="P71" s="40"/>
      <c r="Q71" s="123"/>
      <c r="R71" s="124"/>
    </row>
    <row r="72" spans="1:21">
      <c r="A72" s="150"/>
      <c r="B72" s="99"/>
      <c r="C72" s="6" t="s">
        <v>22</v>
      </c>
      <c r="D72" s="151">
        <v>7.7</v>
      </c>
      <c r="E72" s="151">
        <v>7.1</v>
      </c>
      <c r="F72" s="6">
        <v>7.7</v>
      </c>
      <c r="G72" s="151">
        <v>7.6</v>
      </c>
      <c r="H72" s="151">
        <v>6.7</v>
      </c>
      <c r="I72" s="151">
        <v>7.2</v>
      </c>
      <c r="J72" s="151"/>
      <c r="K72" s="122">
        <f>(SUM(D72:I72)-MAX(D72:I72)-MIN(D72:I72))/4</f>
        <v>7.4000000000000012</v>
      </c>
      <c r="L72" s="40">
        <v>50</v>
      </c>
      <c r="M72" s="12">
        <f t="shared" si="8"/>
        <v>18.500000000000004</v>
      </c>
      <c r="N72" s="152"/>
      <c r="O72" s="40"/>
      <c r="P72" s="40"/>
      <c r="Q72" s="123"/>
      <c r="R72" s="124"/>
    </row>
    <row r="73" spans="1:21">
      <c r="A73" s="150"/>
      <c r="B73" s="99"/>
      <c r="C73" s="6" t="s">
        <v>23</v>
      </c>
      <c r="D73" s="151">
        <v>7.8</v>
      </c>
      <c r="E73" s="151">
        <v>7.1</v>
      </c>
      <c r="F73" s="151">
        <v>7.6</v>
      </c>
      <c r="G73" s="151">
        <v>7.6</v>
      </c>
      <c r="H73" s="151">
        <v>6.8</v>
      </c>
      <c r="I73" s="151">
        <v>7</v>
      </c>
      <c r="J73" s="151"/>
      <c r="K73" s="122">
        <f>(SUM(D73:I73)-MAX(D73:I73)-MIN(D73:I73))/4</f>
        <v>7.3250000000000002</v>
      </c>
      <c r="L73" s="40">
        <v>30</v>
      </c>
      <c r="M73" s="12">
        <f t="shared" si="8"/>
        <v>10.987500000000001</v>
      </c>
      <c r="N73" s="152"/>
      <c r="O73" s="40"/>
      <c r="P73" s="40"/>
      <c r="Q73" s="123"/>
      <c r="R73" s="124"/>
    </row>
    <row r="74" spans="1:21" ht="16.5" thickBot="1">
      <c r="A74" s="146"/>
      <c r="B74" s="100"/>
      <c r="C74" s="153" t="s">
        <v>24</v>
      </c>
      <c r="D74" s="151">
        <v>7.8</v>
      </c>
      <c r="E74" s="151">
        <v>7.1</v>
      </c>
      <c r="F74" s="151">
        <v>7.7</v>
      </c>
      <c r="G74" s="153">
        <v>7.7</v>
      </c>
      <c r="H74" s="151">
        <v>6.8</v>
      </c>
      <c r="I74" s="151">
        <v>7.2</v>
      </c>
      <c r="J74" s="151"/>
      <c r="K74" s="122">
        <f>(SUM(D74:I74)-MAX(D74:I74)-MIN(D74:I74))/4</f>
        <v>7.4249999999999998</v>
      </c>
      <c r="L74" s="127">
        <v>20</v>
      </c>
      <c r="M74" s="12">
        <f t="shared" si="8"/>
        <v>7.4249999999999989</v>
      </c>
      <c r="N74" s="154"/>
      <c r="O74" s="127"/>
      <c r="P74" s="127"/>
      <c r="Q74" s="128"/>
      <c r="R74" s="129"/>
    </row>
    <row r="75" spans="1:21" ht="15.75" customHeight="1" thickBot="1">
      <c r="A75" s="155">
        <v>9</v>
      </c>
      <c r="B75" s="95" t="s">
        <v>179</v>
      </c>
      <c r="C75" s="147"/>
      <c r="D75" s="147">
        <v>1</v>
      </c>
      <c r="E75" s="147">
        <v>2</v>
      </c>
      <c r="F75" s="147">
        <v>3</v>
      </c>
      <c r="G75" s="147">
        <v>4</v>
      </c>
      <c r="H75" s="147">
        <v>5</v>
      </c>
      <c r="I75" s="147">
        <v>6</v>
      </c>
      <c r="J75" s="147">
        <v>7</v>
      </c>
      <c r="K75" s="130"/>
      <c r="L75" s="19" t="s">
        <v>18</v>
      </c>
      <c r="M75" s="148"/>
      <c r="N75" s="181">
        <f>SUM(M76:M82)</f>
        <v>75.237499999999983</v>
      </c>
      <c r="O75" s="177"/>
      <c r="P75" s="178"/>
      <c r="Q75" s="179"/>
      <c r="R75" s="180"/>
      <c r="S75">
        <v>75.238</v>
      </c>
    </row>
    <row r="76" spans="1:21" ht="16.5" customHeight="1">
      <c r="A76" s="150"/>
      <c r="B76" s="99" t="s">
        <v>180</v>
      </c>
      <c r="C76" s="6" t="s">
        <v>19</v>
      </c>
      <c r="D76" s="151">
        <v>7.6</v>
      </c>
      <c r="E76" s="151">
        <v>7.2</v>
      </c>
      <c r="F76" s="151">
        <v>7.6</v>
      </c>
      <c r="G76" s="151">
        <v>7.9</v>
      </c>
      <c r="H76" s="151">
        <v>6.8</v>
      </c>
      <c r="I76" s="151">
        <v>7.5</v>
      </c>
      <c r="J76" s="151"/>
      <c r="K76" s="122">
        <f>(SUM(D76:I76)-MAX(D76:I76)-MIN(D76:I76))/4</f>
        <v>7.4749999999999988</v>
      </c>
      <c r="L76" s="40">
        <v>40</v>
      </c>
      <c r="M76" s="12">
        <f>K76/10*L76/2</f>
        <v>14.949999999999996</v>
      </c>
      <c r="N76" s="173"/>
      <c r="O76" s="174"/>
      <c r="P76" s="174"/>
      <c r="Q76" s="175"/>
      <c r="R76" s="176"/>
      <c r="S76" t="s">
        <v>183</v>
      </c>
      <c r="U76" t="s">
        <v>183</v>
      </c>
    </row>
    <row r="77" spans="1:21">
      <c r="A77" s="150"/>
      <c r="B77" s="99"/>
      <c r="C77" s="6" t="s">
        <v>20</v>
      </c>
      <c r="D77" s="151">
        <v>7.5</v>
      </c>
      <c r="E77" s="151">
        <v>7.2</v>
      </c>
      <c r="F77" s="151">
        <v>7.9</v>
      </c>
      <c r="G77" s="151">
        <v>7.8</v>
      </c>
      <c r="H77" s="151">
        <v>6.7</v>
      </c>
      <c r="I77" s="151">
        <v>7.5</v>
      </c>
      <c r="J77" s="151"/>
      <c r="K77" s="122">
        <f>(SUM(D77:I77)-MAX(D77:I77)-MIN(D77:I77))/4</f>
        <v>7.5000000000000009</v>
      </c>
      <c r="L77" s="40">
        <v>30</v>
      </c>
      <c r="M77" s="12">
        <f t="shared" ref="M77:M82" si="9">K77/10*L77/2</f>
        <v>11.250000000000002</v>
      </c>
      <c r="N77" s="173"/>
      <c r="O77" s="174"/>
      <c r="P77" s="174"/>
      <c r="Q77" s="175"/>
      <c r="R77" s="176"/>
    </row>
    <row r="78" spans="1:21">
      <c r="A78" s="150"/>
      <c r="B78" s="99"/>
      <c r="C78" s="6" t="s">
        <v>21</v>
      </c>
      <c r="D78" s="151">
        <v>7.6</v>
      </c>
      <c r="E78" s="151">
        <v>7.3</v>
      </c>
      <c r="F78" s="151">
        <v>7.9</v>
      </c>
      <c r="G78" s="151">
        <v>7.9</v>
      </c>
      <c r="H78" s="151">
        <v>7</v>
      </c>
      <c r="I78" s="151">
        <v>7.4</v>
      </c>
      <c r="J78" s="151"/>
      <c r="K78" s="122">
        <f>(SUM(D78:I78)-MAX(D78:I78)-MIN(D78:I78))/4</f>
        <v>7.5499999999999989</v>
      </c>
      <c r="L78" s="40">
        <v>30</v>
      </c>
      <c r="M78" s="12">
        <f t="shared" si="9"/>
        <v>11.324999999999999</v>
      </c>
      <c r="N78" s="152"/>
      <c r="O78" s="40"/>
      <c r="P78" s="40"/>
      <c r="Q78" s="123"/>
      <c r="R78" s="124"/>
    </row>
    <row r="79" spans="1:21">
      <c r="A79" s="150"/>
      <c r="B79" s="99"/>
      <c r="C79" s="6"/>
      <c r="D79" s="151"/>
      <c r="E79" s="151"/>
      <c r="F79" s="6"/>
      <c r="G79" s="151"/>
      <c r="H79" s="6"/>
      <c r="I79" s="151"/>
      <c r="J79" s="151"/>
      <c r="K79" s="122"/>
      <c r="L79" s="40"/>
      <c r="M79" s="12"/>
      <c r="N79" s="152"/>
      <c r="O79" s="40"/>
      <c r="P79" s="40"/>
      <c r="Q79" s="123"/>
      <c r="R79" s="124"/>
    </row>
    <row r="80" spans="1:21">
      <c r="A80" s="150"/>
      <c r="B80" s="99"/>
      <c r="C80" s="6" t="s">
        <v>22</v>
      </c>
      <c r="D80" s="151">
        <v>7.6</v>
      </c>
      <c r="E80" s="151">
        <v>7.2</v>
      </c>
      <c r="F80" s="151">
        <v>8</v>
      </c>
      <c r="G80" s="151">
        <v>8</v>
      </c>
      <c r="H80" s="151">
        <v>6.8</v>
      </c>
      <c r="I80" s="151">
        <v>7.5</v>
      </c>
      <c r="J80" s="151"/>
      <c r="K80" s="122">
        <f>(SUM(D80:I80)-MAX(D80:I80)-MIN(D80:I80))/4</f>
        <v>7.5750000000000002</v>
      </c>
      <c r="L80" s="40">
        <v>50</v>
      </c>
      <c r="M80" s="12">
        <f t="shared" si="9"/>
        <v>18.9375</v>
      </c>
      <c r="N80" s="152"/>
      <c r="O80" s="40"/>
      <c r="P80" s="40"/>
      <c r="Q80" s="123"/>
      <c r="R80" s="124"/>
    </row>
    <row r="81" spans="1:19">
      <c r="A81" s="150"/>
      <c r="B81" s="99"/>
      <c r="C81" s="6" t="s">
        <v>23</v>
      </c>
      <c r="D81" s="151">
        <v>7.7</v>
      </c>
      <c r="E81" s="151">
        <v>7.2</v>
      </c>
      <c r="F81" s="151">
        <v>8.1</v>
      </c>
      <c r="G81" s="151">
        <v>7.8</v>
      </c>
      <c r="H81" s="151">
        <v>7</v>
      </c>
      <c r="I81" s="151">
        <v>7.3</v>
      </c>
      <c r="J81" s="151"/>
      <c r="K81" s="122">
        <f>(SUM(D81:I81)-MAX(D81:I81)-MIN(D81:I81))/4</f>
        <v>7.4999999999999982</v>
      </c>
      <c r="L81" s="40">
        <v>30</v>
      </c>
      <c r="M81" s="12">
        <f t="shared" si="9"/>
        <v>11.249999999999996</v>
      </c>
      <c r="N81" s="152"/>
      <c r="O81" s="40"/>
      <c r="P81" s="40"/>
      <c r="Q81" s="123"/>
      <c r="R81" s="156"/>
    </row>
    <row r="82" spans="1:19" ht="16.5" thickBot="1">
      <c r="A82" s="146"/>
      <c r="B82" s="100"/>
      <c r="C82" s="153" t="s">
        <v>24</v>
      </c>
      <c r="D82" s="151">
        <v>7.7</v>
      </c>
      <c r="E82" s="151">
        <v>7.2</v>
      </c>
      <c r="F82" s="151">
        <v>8.1</v>
      </c>
      <c r="G82" s="151">
        <v>7.9</v>
      </c>
      <c r="H82" s="151">
        <v>7</v>
      </c>
      <c r="I82" s="151">
        <v>7.3</v>
      </c>
      <c r="J82" s="151"/>
      <c r="K82" s="122">
        <f>(SUM(D82:I82)-MAX(D82:I82)-MIN(D82:I82))/4</f>
        <v>7.5249999999999986</v>
      </c>
      <c r="L82" s="127">
        <v>20</v>
      </c>
      <c r="M82" s="12">
        <f t="shared" si="9"/>
        <v>7.5249999999999986</v>
      </c>
      <c r="N82" s="154"/>
      <c r="O82" s="127"/>
      <c r="P82" s="127"/>
      <c r="Q82" s="128"/>
      <c r="R82" s="129"/>
    </row>
    <row r="83" spans="1:19" ht="18" customHeight="1" thickBot="1">
      <c r="A83" s="155">
        <f>A75+1</f>
        <v>10</v>
      </c>
      <c r="B83" s="95" t="s">
        <v>181</v>
      </c>
      <c r="C83" s="147"/>
      <c r="D83" s="147">
        <v>1</v>
      </c>
      <c r="E83" s="147">
        <v>2</v>
      </c>
      <c r="F83" s="147">
        <v>3</v>
      </c>
      <c r="G83" s="147">
        <v>4</v>
      </c>
      <c r="H83" s="147">
        <v>5</v>
      </c>
      <c r="I83" s="147">
        <v>6</v>
      </c>
      <c r="J83" s="147">
        <v>7</v>
      </c>
      <c r="K83" s="130">
        <f>(SUM(E82:J82)-MAX(E82:J82)-MIN(E82:J82))/4</f>
        <v>5.6</v>
      </c>
      <c r="L83" s="19" t="s">
        <v>18</v>
      </c>
      <c r="M83" s="148"/>
      <c r="N83" s="160">
        <f>SUM(M84:M90)</f>
        <v>79.95</v>
      </c>
      <c r="O83" s="19"/>
      <c r="P83" s="162"/>
      <c r="Q83" s="163"/>
      <c r="R83" s="157"/>
      <c r="S83">
        <v>79.95</v>
      </c>
    </row>
    <row r="84" spans="1:19" ht="16.5" customHeight="1">
      <c r="A84" s="150"/>
      <c r="B84" s="99" t="s">
        <v>182</v>
      </c>
      <c r="C84" s="6" t="s">
        <v>19</v>
      </c>
      <c r="D84" s="151">
        <v>8</v>
      </c>
      <c r="E84" s="151">
        <v>7.8</v>
      </c>
      <c r="F84" s="151">
        <v>8.1999999999999993</v>
      </c>
      <c r="G84" s="151">
        <v>8.1999999999999993</v>
      </c>
      <c r="H84" s="151">
        <v>8</v>
      </c>
      <c r="I84" s="151">
        <v>7.7</v>
      </c>
      <c r="J84" s="151"/>
      <c r="K84" s="122">
        <f>(SUM(D84:I84)-MAX(D84:I84)-MIN(D84:I84))/4</f>
        <v>8</v>
      </c>
      <c r="L84" s="40">
        <v>40</v>
      </c>
      <c r="M84" s="12">
        <f>K84/10*L84/2</f>
        <v>16</v>
      </c>
      <c r="N84" s="152"/>
      <c r="O84" s="40"/>
      <c r="P84" s="40"/>
      <c r="Q84" s="123"/>
      <c r="R84" s="124"/>
    </row>
    <row r="85" spans="1:19">
      <c r="A85" s="150"/>
      <c r="B85" s="99"/>
      <c r="C85" s="6" t="s">
        <v>20</v>
      </c>
      <c r="D85" s="151">
        <v>7.9</v>
      </c>
      <c r="E85" s="151">
        <v>7.8</v>
      </c>
      <c r="F85" s="151">
        <v>8</v>
      </c>
      <c r="G85" s="151">
        <v>8.1999999999999993</v>
      </c>
      <c r="H85" s="151">
        <v>7.9</v>
      </c>
      <c r="I85" s="151">
        <v>7.6</v>
      </c>
      <c r="J85" s="151"/>
      <c r="K85" s="122">
        <f>(SUM(D85:I85)-MAX(D85:I85)-MIN(D85:I85))/4</f>
        <v>7.9</v>
      </c>
      <c r="L85" s="40">
        <v>30</v>
      </c>
      <c r="M85" s="12">
        <f t="shared" ref="M85:M90" si="10">K85/10*L85/2</f>
        <v>11.850000000000001</v>
      </c>
      <c r="N85" s="152"/>
      <c r="O85" s="40"/>
      <c r="P85" s="40"/>
      <c r="Q85" s="123"/>
      <c r="R85" s="124"/>
    </row>
    <row r="86" spans="1:19">
      <c r="A86" s="150"/>
      <c r="B86" s="99"/>
      <c r="C86" s="6" t="s">
        <v>21</v>
      </c>
      <c r="D86" s="151">
        <v>8</v>
      </c>
      <c r="E86" s="151">
        <v>7.8</v>
      </c>
      <c r="F86" s="151">
        <v>8.1999999999999993</v>
      </c>
      <c r="G86" s="151">
        <v>8.3000000000000007</v>
      </c>
      <c r="H86" s="151">
        <v>8.1</v>
      </c>
      <c r="I86" s="151">
        <v>7.7</v>
      </c>
      <c r="J86" s="151"/>
      <c r="K86" s="122">
        <f>(SUM(D86:I86)-MAX(D86:I86)-MIN(D86:I86))/4</f>
        <v>8.0249999999999986</v>
      </c>
      <c r="L86" s="40">
        <v>30</v>
      </c>
      <c r="M86" s="12">
        <f t="shared" si="10"/>
        <v>12.037499999999998</v>
      </c>
      <c r="N86" s="152"/>
      <c r="O86" s="40"/>
      <c r="P86" s="40"/>
      <c r="Q86" s="123"/>
      <c r="R86" s="124"/>
    </row>
    <row r="87" spans="1:19">
      <c r="A87" s="150"/>
      <c r="B87" s="99"/>
      <c r="C87" s="6"/>
      <c r="D87" s="6"/>
      <c r="E87" s="6"/>
      <c r="F87" s="6"/>
      <c r="G87" s="6"/>
      <c r="H87" s="6"/>
      <c r="I87" s="6"/>
      <c r="J87" s="6"/>
      <c r="K87" s="122"/>
      <c r="L87" s="40"/>
      <c r="M87" s="12"/>
      <c r="N87" s="152"/>
      <c r="O87" s="40"/>
      <c r="P87" s="40"/>
      <c r="Q87" s="123"/>
      <c r="R87" s="124"/>
    </row>
    <row r="88" spans="1:19">
      <c r="A88" s="150"/>
      <c r="B88" s="99"/>
      <c r="C88" s="6" t="s">
        <v>22</v>
      </c>
      <c r="D88" s="151">
        <v>8</v>
      </c>
      <c r="E88" s="151">
        <v>7.8</v>
      </c>
      <c r="F88" s="151">
        <v>8</v>
      </c>
      <c r="G88" s="151">
        <v>8.1999999999999993</v>
      </c>
      <c r="H88" s="151">
        <v>8.1</v>
      </c>
      <c r="I88" s="151">
        <v>7.7</v>
      </c>
      <c r="J88" s="151"/>
      <c r="K88" s="122">
        <f>(SUM(D88:I88)-MAX(D88:I88)-MIN(D88:I88))/4</f>
        <v>7.9750000000000023</v>
      </c>
      <c r="L88" s="40">
        <v>50</v>
      </c>
      <c r="M88" s="12">
        <f t="shared" si="10"/>
        <v>19.937500000000004</v>
      </c>
      <c r="N88" s="152"/>
      <c r="O88" s="40"/>
      <c r="P88" s="40"/>
      <c r="Q88" s="123"/>
      <c r="R88" s="124"/>
    </row>
    <row r="89" spans="1:19">
      <c r="A89" s="150"/>
      <c r="B89" s="99"/>
      <c r="C89" s="6" t="s">
        <v>23</v>
      </c>
      <c r="D89" s="151">
        <v>8.1</v>
      </c>
      <c r="E89" s="151">
        <v>7.8</v>
      </c>
      <c r="F89">
        <v>8.3000000000000007</v>
      </c>
      <c r="G89" s="151">
        <v>8.1999999999999993</v>
      </c>
      <c r="H89" s="151">
        <v>8.1</v>
      </c>
      <c r="I89" s="151">
        <v>7.8</v>
      </c>
      <c r="J89" s="151"/>
      <c r="K89" s="122">
        <f>(SUM(D89:I89)-MAX(D89:I89)-MIN(D89:I89))/4</f>
        <v>8.0500000000000007</v>
      </c>
      <c r="L89" s="40">
        <v>30</v>
      </c>
      <c r="M89" s="12">
        <f t="shared" si="10"/>
        <v>12.075000000000001</v>
      </c>
      <c r="N89" s="152"/>
      <c r="O89" s="40"/>
      <c r="P89" s="40"/>
      <c r="Q89" s="123"/>
      <c r="R89" s="124"/>
    </row>
    <row r="90" spans="1:19" ht="16.5" thickBot="1">
      <c r="A90" s="146"/>
      <c r="B90" s="100"/>
      <c r="C90" s="153" t="s">
        <v>24</v>
      </c>
      <c r="D90" s="151">
        <v>8.1</v>
      </c>
      <c r="E90" s="153">
        <v>7.8</v>
      </c>
      <c r="F90" s="151">
        <v>8.1999999999999993</v>
      </c>
      <c r="G90" s="151">
        <v>8.3000000000000007</v>
      </c>
      <c r="H90" s="151">
        <v>8.1</v>
      </c>
      <c r="I90" s="153">
        <v>7.7</v>
      </c>
      <c r="J90" s="153"/>
      <c r="K90" s="122">
        <f>(SUM(D90:I90)-MAX(D90:I90)-MIN(D90:I90))/4</f>
        <v>8.0500000000000007</v>
      </c>
      <c r="L90" s="127">
        <v>20</v>
      </c>
      <c r="M90" s="12">
        <f t="shared" si="10"/>
        <v>8.0500000000000007</v>
      </c>
      <c r="N90" s="154"/>
      <c r="O90" s="127"/>
      <c r="P90" s="127"/>
      <c r="Q90" s="128"/>
      <c r="R90" s="129"/>
    </row>
    <row r="91" spans="1:19" ht="15.75" customHeight="1" thickBot="1">
      <c r="A91" s="155">
        <f>A83+1</f>
        <v>11</v>
      </c>
      <c r="B91" s="95" t="s">
        <v>184</v>
      </c>
      <c r="C91" s="147"/>
      <c r="D91" s="147"/>
      <c r="E91" s="147">
        <v>2</v>
      </c>
      <c r="F91" s="147">
        <v>3</v>
      </c>
      <c r="G91" s="147">
        <v>4</v>
      </c>
      <c r="H91" s="147">
        <v>5</v>
      </c>
      <c r="I91" s="147">
        <v>6</v>
      </c>
      <c r="J91" s="147">
        <v>7</v>
      </c>
      <c r="K91" s="158"/>
      <c r="L91" s="19" t="s">
        <v>18</v>
      </c>
      <c r="M91" s="148"/>
      <c r="N91" s="160">
        <f>SUM(M92:M98)</f>
        <v>76.512499999999989</v>
      </c>
      <c r="O91" s="19"/>
      <c r="P91" s="162"/>
      <c r="Q91" s="163"/>
      <c r="R91" s="157"/>
      <c r="S91">
        <v>76.513000000000005</v>
      </c>
    </row>
    <row r="92" spans="1:19" ht="22.5" customHeight="1">
      <c r="A92" s="150"/>
      <c r="B92" s="99" t="s">
        <v>185</v>
      </c>
      <c r="C92" s="6" t="s">
        <v>19</v>
      </c>
      <c r="D92" s="151">
        <v>7.4</v>
      </c>
      <c r="E92" s="8">
        <v>7.6</v>
      </c>
      <c r="F92" s="151">
        <v>8.4</v>
      </c>
      <c r="G92" s="151">
        <v>7.8</v>
      </c>
      <c r="H92" s="151">
        <v>7.5</v>
      </c>
      <c r="I92" s="151">
        <v>7.4</v>
      </c>
      <c r="J92" s="151"/>
      <c r="K92" s="122">
        <f>(SUM(D92:I92)-MAX(D92:I92)-MIN(D92:I92))/4</f>
        <v>7.5750000000000011</v>
      </c>
      <c r="L92" s="40">
        <v>40</v>
      </c>
      <c r="M92" s="12">
        <f>K92/10*L92/2</f>
        <v>15.150000000000002</v>
      </c>
      <c r="N92" s="152"/>
      <c r="O92" s="40"/>
      <c r="P92" s="40"/>
      <c r="Q92" s="123"/>
      <c r="R92" s="124"/>
    </row>
    <row r="93" spans="1:19">
      <c r="A93" s="150"/>
      <c r="B93" s="99"/>
      <c r="C93" s="6" t="s">
        <v>20</v>
      </c>
      <c r="D93" s="151">
        <v>7.5</v>
      </c>
      <c r="E93" s="8">
        <v>7.7</v>
      </c>
      <c r="F93" s="151">
        <v>8.5</v>
      </c>
      <c r="G93" s="151">
        <v>7.9</v>
      </c>
      <c r="H93" s="151">
        <v>7.5</v>
      </c>
      <c r="I93" s="151">
        <v>7.4</v>
      </c>
      <c r="J93" s="151"/>
      <c r="K93" s="122">
        <f>(SUM(D93:I93)-MAX(D93:I93)-MIN(D93:I93))/4</f>
        <v>7.65</v>
      </c>
      <c r="L93" s="40">
        <v>30</v>
      </c>
      <c r="M93" s="12">
        <f t="shared" ref="M93:M98" si="11">K93/10*L93/2</f>
        <v>11.475</v>
      </c>
      <c r="N93" s="152"/>
      <c r="O93" s="40"/>
      <c r="P93" s="40"/>
      <c r="Q93" s="123"/>
      <c r="R93" s="124"/>
    </row>
    <row r="94" spans="1:19">
      <c r="A94" s="150"/>
      <c r="B94" s="99"/>
      <c r="C94" s="6" t="s">
        <v>21</v>
      </c>
      <c r="D94" s="151">
        <v>7.5</v>
      </c>
      <c r="E94" s="8">
        <v>7.6</v>
      </c>
      <c r="F94" s="151">
        <v>8.4</v>
      </c>
      <c r="G94" s="151">
        <v>7.8</v>
      </c>
      <c r="H94" s="151">
        <v>7.7</v>
      </c>
      <c r="I94" s="151">
        <v>7.5</v>
      </c>
      <c r="J94" s="151"/>
      <c r="K94" s="122">
        <f>(SUM(D94:I94)-MAX(D94:I94)-MIN(D94:I94))/4</f>
        <v>7.65</v>
      </c>
      <c r="L94" s="40">
        <v>30</v>
      </c>
      <c r="M94" s="12">
        <f t="shared" si="11"/>
        <v>11.475</v>
      </c>
      <c r="N94" s="152"/>
      <c r="O94" s="40"/>
      <c r="P94" s="40"/>
      <c r="Q94" s="123"/>
      <c r="R94" s="124"/>
    </row>
    <row r="95" spans="1:19">
      <c r="A95" s="150"/>
      <c r="B95" s="99"/>
      <c r="C95" s="6"/>
      <c r="D95" s="6"/>
      <c r="F95" s="6"/>
      <c r="G95" s="6"/>
      <c r="H95" s="6"/>
      <c r="I95" s="6"/>
      <c r="J95" s="6"/>
      <c r="K95" s="122"/>
      <c r="L95" s="40"/>
      <c r="M95" s="12"/>
      <c r="N95" s="152"/>
      <c r="O95" s="40"/>
      <c r="P95" s="40"/>
      <c r="Q95" s="123"/>
      <c r="R95" s="124"/>
    </row>
    <row r="96" spans="1:19">
      <c r="A96" s="150"/>
      <c r="B96" s="99"/>
      <c r="C96" s="6" t="s">
        <v>22</v>
      </c>
      <c r="D96" s="151">
        <v>7.5</v>
      </c>
      <c r="E96" s="8">
        <v>7.7</v>
      </c>
      <c r="F96" s="151">
        <v>8.5</v>
      </c>
      <c r="G96" s="151">
        <v>7.7</v>
      </c>
      <c r="H96" s="151">
        <v>7.8</v>
      </c>
      <c r="I96" s="151">
        <v>7.3</v>
      </c>
      <c r="J96" s="151"/>
      <c r="K96" s="122">
        <f>(SUM(D96:I96)-MAX(D96:I96)-MIN(D96:I96))/4</f>
        <v>7.674999999999998</v>
      </c>
      <c r="L96" s="40">
        <v>50</v>
      </c>
      <c r="M96" s="12">
        <f t="shared" si="11"/>
        <v>19.187499999999996</v>
      </c>
      <c r="N96" s="152"/>
      <c r="O96" s="40"/>
      <c r="P96" s="40"/>
      <c r="Q96" s="123"/>
      <c r="R96" s="124"/>
    </row>
    <row r="97" spans="1:18">
      <c r="A97" s="150"/>
      <c r="B97" s="99"/>
      <c r="C97" s="6" t="s">
        <v>23</v>
      </c>
      <c r="D97" s="151">
        <v>7.6</v>
      </c>
      <c r="E97" s="8">
        <v>7.7</v>
      </c>
      <c r="F97" s="151">
        <v>8.5</v>
      </c>
      <c r="G97" s="151">
        <v>7.7</v>
      </c>
      <c r="H97" s="151">
        <v>7.8</v>
      </c>
      <c r="I97" s="151">
        <v>7.3</v>
      </c>
      <c r="J97" s="151"/>
      <c r="K97" s="122">
        <f>(SUM(D97:I97)-MAX(D97:I97)-MIN(D97:I97))/4</f>
        <v>7.6999999999999984</v>
      </c>
      <c r="L97" s="40">
        <v>30</v>
      </c>
      <c r="M97" s="12">
        <f t="shared" si="11"/>
        <v>11.549999999999997</v>
      </c>
      <c r="N97" s="152"/>
      <c r="O97" s="40"/>
      <c r="P97" s="40"/>
      <c r="Q97" s="123"/>
      <c r="R97" s="124"/>
    </row>
    <row r="98" spans="1:18" ht="16.5" thickBot="1">
      <c r="A98" s="146"/>
      <c r="B98" s="100"/>
      <c r="C98" s="153" t="s">
        <v>24</v>
      </c>
      <c r="D98" s="151">
        <v>7.5</v>
      </c>
      <c r="E98" s="8">
        <v>7.7</v>
      </c>
      <c r="F98" s="153">
        <v>8.4</v>
      </c>
      <c r="G98" s="151">
        <v>7.7</v>
      </c>
      <c r="H98" s="153">
        <v>7.8</v>
      </c>
      <c r="I98" s="153">
        <v>7.3</v>
      </c>
      <c r="J98" s="153"/>
      <c r="K98" s="122">
        <f>(SUM(D98:I98)-MAX(D98:I98)-MIN(D98:I98))/4</f>
        <v>7.6749999999999998</v>
      </c>
      <c r="L98" s="127">
        <v>20</v>
      </c>
      <c r="M98" s="12">
        <f t="shared" si="11"/>
        <v>7.6749999999999998</v>
      </c>
      <c r="N98" s="154"/>
      <c r="O98" s="127"/>
      <c r="P98" s="127"/>
      <c r="Q98" s="128"/>
      <c r="R98" s="129"/>
    </row>
    <row r="99" spans="1:18" ht="15.75" customHeight="1" thickBot="1">
      <c r="A99" s="155">
        <f>A91+1</f>
        <v>12</v>
      </c>
      <c r="B99" s="95"/>
      <c r="C99" s="147"/>
      <c r="D99" s="147">
        <v>1</v>
      </c>
      <c r="E99" s="147">
        <v>2</v>
      </c>
      <c r="F99" s="147">
        <v>3</v>
      </c>
      <c r="G99" s="147">
        <v>4</v>
      </c>
      <c r="H99" s="147">
        <v>5</v>
      </c>
      <c r="I99" s="147">
        <v>6</v>
      </c>
      <c r="J99" s="147">
        <v>7</v>
      </c>
      <c r="K99" s="158"/>
      <c r="L99" s="19" t="s">
        <v>18</v>
      </c>
      <c r="M99" s="148"/>
      <c r="N99" s="160">
        <f>SUM(M100:M106)</f>
        <v>0</v>
      </c>
      <c r="O99" s="19"/>
      <c r="P99" s="162"/>
      <c r="Q99" s="163"/>
      <c r="R99" s="157"/>
    </row>
    <row r="100" spans="1:18" ht="15.75" customHeight="1">
      <c r="A100" s="150"/>
      <c r="B100" s="99"/>
      <c r="C100" s="6" t="s">
        <v>19</v>
      </c>
      <c r="D100" s="151"/>
      <c r="E100" s="151"/>
      <c r="F100" s="151"/>
      <c r="G100" s="151"/>
      <c r="H100" s="151"/>
      <c r="I100" s="151"/>
      <c r="J100" s="151"/>
      <c r="K100" s="122">
        <f>(SUM(D100:I100)-MAX(D100:I100)-MIN(D100:I100))/4</f>
        <v>0</v>
      </c>
      <c r="L100" s="40">
        <v>40</v>
      </c>
      <c r="M100" s="12">
        <f>K100/10*L100/2</f>
        <v>0</v>
      </c>
      <c r="N100" s="152"/>
      <c r="O100" s="40"/>
      <c r="P100" s="40"/>
      <c r="Q100" s="123"/>
      <c r="R100" s="124"/>
    </row>
    <row r="101" spans="1:18">
      <c r="A101" s="150"/>
      <c r="B101" s="99"/>
      <c r="C101" s="6" t="s">
        <v>20</v>
      </c>
      <c r="D101" s="151"/>
      <c r="E101" s="151"/>
      <c r="F101" s="151"/>
      <c r="G101" s="151"/>
      <c r="H101" s="151"/>
      <c r="I101" s="151"/>
      <c r="J101" s="151"/>
      <c r="K101" s="122">
        <f>(SUM(D101:I101)-MAX(D101:I101)-MIN(D101:I101))/4</f>
        <v>0</v>
      </c>
      <c r="L101" s="40">
        <v>30</v>
      </c>
      <c r="M101" s="12">
        <f t="shared" ref="M101:M106" si="12">K101/10*L101/2</f>
        <v>0</v>
      </c>
      <c r="N101" s="152"/>
      <c r="O101" s="40"/>
      <c r="P101" s="40"/>
      <c r="Q101" s="123"/>
      <c r="R101" s="124"/>
    </row>
    <row r="102" spans="1:18">
      <c r="A102" s="150"/>
      <c r="B102" s="99"/>
      <c r="C102" s="6" t="s">
        <v>21</v>
      </c>
      <c r="D102" s="151"/>
      <c r="E102" s="151"/>
      <c r="F102" s="151"/>
      <c r="G102" s="151"/>
      <c r="H102" s="151"/>
      <c r="I102" s="151"/>
      <c r="J102" s="151"/>
      <c r="K102" s="122">
        <f>(SUM(D102:I102)-MAX(D102:I102)-MIN(D102:I102))/4</f>
        <v>0</v>
      </c>
      <c r="L102" s="40">
        <v>30</v>
      </c>
      <c r="M102" s="12">
        <f t="shared" si="12"/>
        <v>0</v>
      </c>
      <c r="N102" s="152"/>
      <c r="O102" s="40"/>
      <c r="P102" s="40"/>
      <c r="Q102" s="123"/>
      <c r="R102" s="124"/>
    </row>
    <row r="103" spans="1:18">
      <c r="A103" s="150"/>
      <c r="B103" s="99"/>
      <c r="C103" s="6"/>
      <c r="D103" s="6"/>
      <c r="E103" s="6"/>
      <c r="F103" s="6"/>
      <c r="G103" s="6"/>
      <c r="H103" s="6"/>
      <c r="I103" s="6"/>
      <c r="J103" s="6"/>
      <c r="K103" s="122"/>
      <c r="L103" s="40"/>
      <c r="M103" s="12"/>
      <c r="N103" s="152"/>
      <c r="O103" s="40"/>
      <c r="P103" s="40"/>
      <c r="Q103" s="123"/>
      <c r="R103" s="124"/>
    </row>
    <row r="104" spans="1:18">
      <c r="A104" s="150"/>
      <c r="B104" s="99"/>
      <c r="C104" s="6" t="s">
        <v>22</v>
      </c>
      <c r="D104" s="151"/>
      <c r="E104" s="151"/>
      <c r="F104" s="151"/>
      <c r="G104" s="151"/>
      <c r="H104" s="151"/>
      <c r="I104" s="151"/>
      <c r="J104" s="151"/>
      <c r="K104" s="122">
        <f>(SUM(D104:I104)-MAX(D104:I104)-MIN(D104:I104))/4</f>
        <v>0</v>
      </c>
      <c r="L104" s="40">
        <v>50</v>
      </c>
      <c r="M104" s="12">
        <f t="shared" si="12"/>
        <v>0</v>
      </c>
      <c r="N104" s="152"/>
      <c r="O104" s="40"/>
      <c r="P104" s="40"/>
      <c r="Q104" s="123"/>
      <c r="R104" s="124"/>
    </row>
    <row r="105" spans="1:18">
      <c r="A105" s="150"/>
      <c r="B105" s="99"/>
      <c r="C105" s="6" t="s">
        <v>23</v>
      </c>
      <c r="D105" s="151"/>
      <c r="E105" s="151"/>
      <c r="F105" s="151"/>
      <c r="G105" s="151"/>
      <c r="H105" s="151"/>
      <c r="I105" s="151"/>
      <c r="J105" s="151"/>
      <c r="K105" s="122">
        <f>(SUM(D105:I105)-MAX(D105:I105)-MIN(D105:I105))/4</f>
        <v>0</v>
      </c>
      <c r="L105" s="40">
        <v>30</v>
      </c>
      <c r="M105" s="12">
        <f t="shared" si="12"/>
        <v>0</v>
      </c>
      <c r="N105" s="152"/>
      <c r="O105" s="40"/>
      <c r="P105" s="40"/>
      <c r="Q105" s="123"/>
      <c r="R105" s="124"/>
    </row>
    <row r="106" spans="1:18" ht="16.5" thickBot="1">
      <c r="A106" s="146"/>
      <c r="B106" s="100"/>
      <c r="C106" s="153" t="s">
        <v>24</v>
      </c>
      <c r="D106" s="153"/>
      <c r="E106" s="153"/>
      <c r="F106" s="153"/>
      <c r="G106" s="153"/>
      <c r="H106" s="153"/>
      <c r="I106" s="153"/>
      <c r="J106" s="153"/>
      <c r="K106" s="122">
        <f>(SUM(D106:I106)-MAX(D106:I106)-MIN(D106:I106))/4</f>
        <v>0</v>
      </c>
      <c r="L106" s="127">
        <v>20</v>
      </c>
      <c r="M106" s="12">
        <f t="shared" si="12"/>
        <v>0</v>
      </c>
      <c r="N106" s="154"/>
      <c r="O106" s="127"/>
      <c r="P106" s="127"/>
      <c r="Q106" s="128"/>
      <c r="R106" s="129"/>
    </row>
    <row r="107" spans="1:18" ht="15.75" customHeight="1" thickBot="1">
      <c r="A107" s="155">
        <f>A99+1</f>
        <v>13</v>
      </c>
      <c r="B107" s="95"/>
      <c r="C107" s="147"/>
      <c r="D107" s="147">
        <v>1</v>
      </c>
      <c r="E107" s="147">
        <v>2</v>
      </c>
      <c r="F107" s="147">
        <v>3</v>
      </c>
      <c r="G107" s="147">
        <v>4</v>
      </c>
      <c r="H107" s="147">
        <v>5</v>
      </c>
      <c r="I107" s="147">
        <v>6</v>
      </c>
      <c r="J107" s="147">
        <v>7</v>
      </c>
      <c r="K107" s="158"/>
      <c r="L107" s="19" t="s">
        <v>18</v>
      </c>
      <c r="M107" s="148"/>
      <c r="N107" s="160">
        <f>SUM(M108:M114)</f>
        <v>0</v>
      </c>
      <c r="O107" s="19"/>
      <c r="P107" s="162"/>
      <c r="Q107" s="163"/>
      <c r="R107" s="157"/>
    </row>
    <row r="108" spans="1:18" ht="16.5" customHeight="1">
      <c r="A108" s="150"/>
      <c r="B108" s="99"/>
      <c r="C108" s="6" t="s">
        <v>19</v>
      </c>
      <c r="D108" s="151"/>
      <c r="E108" s="151"/>
      <c r="F108" s="151"/>
      <c r="G108" s="151"/>
      <c r="H108" s="151"/>
      <c r="I108" s="151"/>
      <c r="J108" s="151"/>
      <c r="K108" s="122">
        <f>(SUM(D108:I108)-MAX(D108:I108)-MIN(D108:I108))/4</f>
        <v>0</v>
      </c>
      <c r="L108" s="40">
        <v>40</v>
      </c>
      <c r="M108" s="12">
        <f>K108/10*L108/2</f>
        <v>0</v>
      </c>
      <c r="N108" s="152"/>
      <c r="O108" s="40"/>
      <c r="P108" s="40"/>
      <c r="Q108" s="123"/>
      <c r="R108" s="124"/>
    </row>
    <row r="109" spans="1:18">
      <c r="A109" s="150"/>
      <c r="B109" s="99"/>
      <c r="C109" s="6" t="s">
        <v>20</v>
      </c>
      <c r="D109" s="151"/>
      <c r="E109" s="151"/>
      <c r="F109" s="151"/>
      <c r="G109" s="151"/>
      <c r="H109" s="151"/>
      <c r="I109" s="151"/>
      <c r="J109" s="151"/>
      <c r="K109" s="122">
        <f>(SUM(D109:I109)-MAX(D109:I109)-MIN(D109:I109))/4</f>
        <v>0</v>
      </c>
      <c r="L109" s="40">
        <v>30</v>
      </c>
      <c r="M109" s="12">
        <f t="shared" ref="M109:M114" si="13">K109/10*L109/2</f>
        <v>0</v>
      </c>
      <c r="N109" s="152"/>
      <c r="O109" s="40"/>
      <c r="P109" s="40"/>
      <c r="Q109" s="123"/>
      <c r="R109" s="124"/>
    </row>
    <row r="110" spans="1:18">
      <c r="A110" s="150"/>
      <c r="B110" s="99"/>
      <c r="C110" s="6" t="s">
        <v>21</v>
      </c>
      <c r="D110" s="151"/>
      <c r="E110" s="151"/>
      <c r="F110" s="151"/>
      <c r="G110" s="151"/>
      <c r="H110" s="151"/>
      <c r="I110" s="151"/>
      <c r="J110" s="151"/>
      <c r="K110" s="122">
        <f>(SUM(D110:I110)-MAX(D110:I110)-MIN(D110:I110))/4</f>
        <v>0</v>
      </c>
      <c r="L110" s="40">
        <v>30</v>
      </c>
      <c r="M110" s="12">
        <f t="shared" si="13"/>
        <v>0</v>
      </c>
      <c r="N110" s="152"/>
      <c r="O110" s="40"/>
      <c r="P110" s="40"/>
      <c r="Q110" s="123"/>
      <c r="R110" s="124"/>
    </row>
    <row r="111" spans="1:18">
      <c r="A111" s="150"/>
      <c r="B111" s="99"/>
      <c r="C111" s="6"/>
      <c r="D111" s="6"/>
      <c r="E111" s="6"/>
      <c r="F111" s="6"/>
      <c r="G111" s="6"/>
      <c r="H111" s="6"/>
      <c r="I111" s="6"/>
      <c r="J111" s="6"/>
      <c r="K111" s="122"/>
      <c r="L111" s="40"/>
      <c r="M111" s="12"/>
      <c r="N111" s="152"/>
      <c r="O111" s="40"/>
      <c r="P111" s="40"/>
      <c r="Q111" s="123"/>
      <c r="R111" s="124"/>
    </row>
    <row r="112" spans="1:18">
      <c r="A112" s="150"/>
      <c r="B112" s="99"/>
      <c r="C112" s="6" t="s">
        <v>22</v>
      </c>
      <c r="D112" s="151"/>
      <c r="E112" s="151"/>
      <c r="F112" s="151"/>
      <c r="G112" s="151"/>
      <c r="H112" s="151"/>
      <c r="I112" s="151"/>
      <c r="J112" s="151"/>
      <c r="K112" s="122">
        <f>(SUM(D112:I112)-MAX(D112:I112)-MIN(D112:I112))/4</f>
        <v>0</v>
      </c>
      <c r="L112" s="40">
        <v>50</v>
      </c>
      <c r="M112" s="12">
        <f t="shared" si="13"/>
        <v>0</v>
      </c>
      <c r="N112" s="152"/>
      <c r="O112" s="40"/>
      <c r="P112" s="40"/>
      <c r="Q112" s="123"/>
      <c r="R112" s="124"/>
    </row>
    <row r="113" spans="1:18">
      <c r="A113" s="150"/>
      <c r="B113" s="99"/>
      <c r="C113" s="6" t="s">
        <v>23</v>
      </c>
      <c r="D113" s="151"/>
      <c r="E113" s="151"/>
      <c r="F113" s="151"/>
      <c r="G113" s="151"/>
      <c r="H113" s="151"/>
      <c r="I113" s="151"/>
      <c r="J113" s="151"/>
      <c r="K113" s="122">
        <f>(SUM(D113:I113)-MAX(D113:I113)-MIN(D113:I113))/4</f>
        <v>0</v>
      </c>
      <c r="L113" s="40">
        <v>30</v>
      </c>
      <c r="M113" s="12">
        <f t="shared" si="13"/>
        <v>0</v>
      </c>
      <c r="N113" s="152"/>
      <c r="O113" s="40"/>
      <c r="P113" s="40"/>
      <c r="Q113" s="123"/>
      <c r="R113" s="124"/>
    </row>
    <row r="114" spans="1:18" ht="16.5" thickBot="1">
      <c r="A114" s="146"/>
      <c r="B114" s="100"/>
      <c r="C114" s="153" t="s">
        <v>24</v>
      </c>
      <c r="D114" s="153"/>
      <c r="E114" s="153"/>
      <c r="F114" s="153"/>
      <c r="G114" s="153"/>
      <c r="H114" s="153"/>
      <c r="I114" s="153"/>
      <c r="J114" s="153"/>
      <c r="K114" s="122">
        <f>(SUM(D114:I114)-MAX(D114:I114)-MIN(D114:I114))/4</f>
        <v>0</v>
      </c>
      <c r="L114" s="127">
        <v>20</v>
      </c>
      <c r="M114" s="12">
        <f t="shared" si="13"/>
        <v>0</v>
      </c>
      <c r="N114" s="154"/>
      <c r="O114" s="127"/>
      <c r="P114" s="127"/>
      <c r="Q114" s="128"/>
      <c r="R114" s="129"/>
    </row>
    <row r="115" spans="1:18" ht="18" customHeight="1" thickBot="1">
      <c r="A115" s="155">
        <f>A107+1</f>
        <v>14</v>
      </c>
      <c r="B115" s="95"/>
      <c r="C115" s="147"/>
      <c r="D115" s="147">
        <v>1</v>
      </c>
      <c r="E115" s="147">
        <v>2</v>
      </c>
      <c r="F115" s="147">
        <v>3</v>
      </c>
      <c r="G115" s="147">
        <v>4</v>
      </c>
      <c r="H115" s="147">
        <v>5</v>
      </c>
      <c r="I115" s="147">
        <v>6</v>
      </c>
      <c r="J115" s="147">
        <v>7</v>
      </c>
      <c r="K115" s="158"/>
      <c r="L115" s="19" t="s">
        <v>18</v>
      </c>
      <c r="M115" s="148"/>
      <c r="N115" s="160">
        <f>SUM(M116:M122)</f>
        <v>0</v>
      </c>
      <c r="O115" s="19"/>
      <c r="P115" s="162"/>
      <c r="Q115" s="163"/>
      <c r="R115" s="157"/>
    </row>
    <row r="116" spans="1:18" ht="17.25" customHeight="1">
      <c r="A116" s="150"/>
      <c r="B116" s="99"/>
      <c r="C116" s="6" t="s">
        <v>19</v>
      </c>
      <c r="D116" s="151"/>
      <c r="E116" s="151"/>
      <c r="F116" s="151"/>
      <c r="G116" s="151"/>
      <c r="H116" s="151"/>
      <c r="I116" s="151"/>
      <c r="J116" s="151"/>
      <c r="K116" s="122">
        <f>(SUM(D116:I116)-MAX(D116:I116)-MIN(D116:I116))/4</f>
        <v>0</v>
      </c>
      <c r="L116" s="40">
        <v>40</v>
      </c>
      <c r="M116" s="12">
        <f>K116/10*L116/2</f>
        <v>0</v>
      </c>
      <c r="N116" s="152"/>
      <c r="O116" s="40"/>
      <c r="P116" s="40"/>
      <c r="Q116" s="123"/>
      <c r="R116" s="124"/>
    </row>
    <row r="117" spans="1:18">
      <c r="A117" s="150"/>
      <c r="B117" s="99"/>
      <c r="C117" s="6" t="s">
        <v>20</v>
      </c>
      <c r="D117" s="151"/>
      <c r="E117" s="151"/>
      <c r="F117" s="151"/>
      <c r="G117" s="151"/>
      <c r="H117" s="151"/>
      <c r="I117" s="151"/>
      <c r="J117" s="151"/>
      <c r="K117" s="122">
        <f>(SUM(D117:I117)-MAX(D117:I117)-MIN(D117:I117))/4</f>
        <v>0</v>
      </c>
      <c r="L117" s="40">
        <v>30</v>
      </c>
      <c r="M117" s="12">
        <f t="shared" ref="M117:M122" si="14">K117/10*L117/2</f>
        <v>0</v>
      </c>
      <c r="N117" s="152"/>
      <c r="O117" s="40"/>
      <c r="P117" s="40"/>
      <c r="Q117" s="123"/>
      <c r="R117" s="124"/>
    </row>
    <row r="118" spans="1:18">
      <c r="A118" s="150"/>
      <c r="B118" s="99"/>
      <c r="C118" s="6" t="s">
        <v>21</v>
      </c>
      <c r="D118" s="151"/>
      <c r="E118" s="151"/>
      <c r="F118" s="151"/>
      <c r="G118" s="151"/>
      <c r="H118" s="151"/>
      <c r="I118" s="151"/>
      <c r="J118" s="151"/>
      <c r="K118" s="122">
        <f>(SUM(D118:I118)-MAX(D118:I118)-MIN(D118:I118))/4</f>
        <v>0</v>
      </c>
      <c r="L118" s="40">
        <v>30</v>
      </c>
      <c r="M118" s="12">
        <f t="shared" si="14"/>
        <v>0</v>
      </c>
      <c r="N118" s="152"/>
      <c r="O118" s="40"/>
      <c r="P118" s="40"/>
      <c r="Q118" s="123"/>
      <c r="R118" s="124"/>
    </row>
    <row r="119" spans="1:18">
      <c r="A119" s="150"/>
      <c r="B119" s="99"/>
      <c r="C119" s="6"/>
      <c r="D119" s="6"/>
      <c r="E119" s="6"/>
      <c r="F119" s="6"/>
      <c r="G119" s="6"/>
      <c r="H119" s="6"/>
      <c r="I119" s="6"/>
      <c r="J119" s="6"/>
      <c r="K119" s="122"/>
      <c r="L119" s="40"/>
      <c r="M119" s="12"/>
      <c r="N119" s="152"/>
      <c r="O119" s="40"/>
      <c r="P119" s="40"/>
      <c r="Q119" s="123"/>
      <c r="R119" s="124"/>
    </row>
    <row r="120" spans="1:18">
      <c r="A120" s="150"/>
      <c r="B120" s="99"/>
      <c r="C120" s="6" t="s">
        <v>22</v>
      </c>
      <c r="D120" s="151"/>
      <c r="E120" s="151"/>
      <c r="F120" s="151"/>
      <c r="G120" s="151"/>
      <c r="H120" s="151"/>
      <c r="I120" s="151"/>
      <c r="J120" s="151"/>
      <c r="K120" s="122">
        <f>(SUM(D120:I120)-MAX(D120:I120)-MIN(D120:I120))/4</f>
        <v>0</v>
      </c>
      <c r="L120" s="40">
        <v>50</v>
      </c>
      <c r="M120" s="12">
        <f t="shared" si="14"/>
        <v>0</v>
      </c>
      <c r="N120" s="152"/>
      <c r="O120" s="40"/>
      <c r="P120" s="40"/>
      <c r="Q120" s="123"/>
      <c r="R120" s="124"/>
    </row>
    <row r="121" spans="1:18">
      <c r="A121" s="150"/>
      <c r="B121" s="99"/>
      <c r="C121" s="6" t="s">
        <v>23</v>
      </c>
      <c r="D121" s="151"/>
      <c r="E121" s="151"/>
      <c r="F121" s="151"/>
      <c r="G121" s="151"/>
      <c r="H121" s="151"/>
      <c r="I121" s="151"/>
      <c r="J121" s="151"/>
      <c r="K121" s="122">
        <f>(SUM(D121:I121)-MAX(D121:I121)-MIN(D121:I121))/4</f>
        <v>0</v>
      </c>
      <c r="L121" s="40">
        <v>30</v>
      </c>
      <c r="M121" s="12">
        <f t="shared" si="14"/>
        <v>0</v>
      </c>
      <c r="N121" s="152"/>
      <c r="O121" s="40"/>
      <c r="P121" s="40"/>
      <c r="Q121" s="123"/>
      <c r="R121" s="124"/>
    </row>
    <row r="122" spans="1:18" ht="16.5" thickBot="1">
      <c r="A122" s="146"/>
      <c r="B122" s="100"/>
      <c r="C122" s="153" t="s">
        <v>24</v>
      </c>
      <c r="D122" s="153"/>
      <c r="E122" s="153"/>
      <c r="F122" s="153"/>
      <c r="G122" s="153"/>
      <c r="H122" s="153"/>
      <c r="I122" s="153"/>
      <c r="J122" s="153"/>
      <c r="K122" s="122">
        <f>(SUM(D122:I122)-MAX(D122:I122)-MIN(D122:I122))/4</f>
        <v>0</v>
      </c>
      <c r="L122" s="127">
        <v>20</v>
      </c>
      <c r="M122" s="12">
        <f t="shared" si="14"/>
        <v>0</v>
      </c>
      <c r="N122" s="154"/>
      <c r="O122" s="127"/>
      <c r="P122" s="127"/>
      <c r="Q122" s="128"/>
      <c r="R122" s="129"/>
    </row>
    <row r="123" spans="1:18" ht="18" customHeight="1" thickBot="1">
      <c r="A123" s="155">
        <f>A115+1</f>
        <v>15</v>
      </c>
      <c r="B123" s="95"/>
      <c r="C123" s="147"/>
      <c r="D123" s="147">
        <v>1</v>
      </c>
      <c r="E123" s="147">
        <v>2</v>
      </c>
      <c r="F123" s="147">
        <v>3</v>
      </c>
      <c r="G123" s="147">
        <v>4</v>
      </c>
      <c r="H123" s="147">
        <v>5</v>
      </c>
      <c r="I123" s="147">
        <v>6</v>
      </c>
      <c r="J123" s="147">
        <v>7</v>
      </c>
      <c r="K123" s="158"/>
      <c r="L123" s="19" t="s">
        <v>18</v>
      </c>
      <c r="M123" s="148"/>
      <c r="N123" s="160">
        <f>SUM(M124:M130)</f>
        <v>0</v>
      </c>
      <c r="O123" s="19"/>
      <c r="P123" s="162"/>
      <c r="Q123" s="163"/>
      <c r="R123" s="157"/>
    </row>
    <row r="124" spans="1:18" ht="16.5" customHeight="1">
      <c r="A124" s="150"/>
      <c r="B124" s="99"/>
      <c r="C124" s="6" t="s">
        <v>19</v>
      </c>
      <c r="D124" s="151"/>
      <c r="E124" s="151"/>
      <c r="F124" s="151"/>
      <c r="G124" s="151"/>
      <c r="H124" s="151"/>
      <c r="I124" s="151"/>
      <c r="J124" s="151"/>
      <c r="K124" s="122">
        <f>(SUM(D124:I124)-MAX(D124:I124)-MIN(D124:I124))/4</f>
        <v>0</v>
      </c>
      <c r="L124" s="40">
        <v>40</v>
      </c>
      <c r="M124" s="12">
        <f>K124/10*L124/2</f>
        <v>0</v>
      </c>
      <c r="N124" s="152"/>
      <c r="O124" s="40"/>
      <c r="P124" s="40"/>
      <c r="Q124" s="123"/>
      <c r="R124" s="124"/>
    </row>
    <row r="125" spans="1:18">
      <c r="A125" s="150"/>
      <c r="B125" s="99"/>
      <c r="C125" s="6" t="s">
        <v>20</v>
      </c>
      <c r="D125" s="151"/>
      <c r="E125" s="151"/>
      <c r="F125" s="151"/>
      <c r="G125" s="151"/>
      <c r="H125" s="151"/>
      <c r="I125" s="151"/>
      <c r="J125" s="151"/>
      <c r="K125" s="122">
        <f>(SUM(D125:I125)-MAX(D125:I125)-MIN(D125:I125))/4</f>
        <v>0</v>
      </c>
      <c r="L125" s="40">
        <v>30</v>
      </c>
      <c r="M125" s="12">
        <f t="shared" ref="M125:M130" si="15">K125/10*L125/2</f>
        <v>0</v>
      </c>
      <c r="N125" s="152"/>
      <c r="O125" s="40"/>
      <c r="P125" s="40"/>
      <c r="Q125" s="123"/>
      <c r="R125" s="124"/>
    </row>
    <row r="126" spans="1:18">
      <c r="A126" s="150"/>
      <c r="B126" s="99"/>
      <c r="C126" s="6" t="s">
        <v>21</v>
      </c>
      <c r="D126" s="151"/>
      <c r="E126" s="151"/>
      <c r="F126" s="151"/>
      <c r="G126" s="151"/>
      <c r="H126" s="151"/>
      <c r="I126" s="151"/>
      <c r="J126" s="151"/>
      <c r="K126" s="122">
        <f>(SUM(D126:I126)-MAX(D126:I126)-MIN(D126:I126))/4</f>
        <v>0</v>
      </c>
      <c r="L126" s="40">
        <v>30</v>
      </c>
      <c r="M126" s="12">
        <f t="shared" si="15"/>
        <v>0</v>
      </c>
      <c r="N126" s="152"/>
      <c r="O126" s="40"/>
      <c r="P126" s="40"/>
      <c r="Q126" s="123"/>
      <c r="R126" s="124"/>
    </row>
    <row r="127" spans="1:18">
      <c r="A127" s="150"/>
      <c r="B127" s="99"/>
      <c r="C127" s="6"/>
      <c r="D127" s="6"/>
      <c r="E127" s="6"/>
      <c r="F127" s="6"/>
      <c r="G127" s="6"/>
      <c r="H127" s="6"/>
      <c r="I127" s="6"/>
      <c r="J127" s="6"/>
      <c r="K127" s="122"/>
      <c r="L127" s="40"/>
      <c r="M127" s="12"/>
      <c r="N127" s="152"/>
      <c r="O127" s="40"/>
      <c r="P127" s="40"/>
      <c r="Q127" s="123"/>
      <c r="R127" s="124"/>
    </row>
    <row r="128" spans="1:18">
      <c r="A128" s="150"/>
      <c r="B128" s="99"/>
      <c r="C128" s="6" t="s">
        <v>22</v>
      </c>
      <c r="D128" s="151"/>
      <c r="E128" s="151"/>
      <c r="F128" s="151"/>
      <c r="G128" s="151"/>
      <c r="H128" s="151"/>
      <c r="I128" s="151"/>
      <c r="J128" s="151"/>
      <c r="K128" s="122">
        <f>(SUM(D128:I128)-MAX(D128:I128)-MIN(D128:I128))/4</f>
        <v>0</v>
      </c>
      <c r="L128" s="40">
        <v>50</v>
      </c>
      <c r="M128" s="12">
        <f t="shared" si="15"/>
        <v>0</v>
      </c>
      <c r="N128" s="152"/>
      <c r="O128" s="40"/>
      <c r="P128" s="40"/>
      <c r="Q128" s="123"/>
      <c r="R128" s="124"/>
    </row>
    <row r="129" spans="1:18">
      <c r="A129" s="150"/>
      <c r="B129" s="99"/>
      <c r="C129" s="6" t="s">
        <v>23</v>
      </c>
      <c r="D129" s="151"/>
      <c r="E129" s="151"/>
      <c r="F129" s="151"/>
      <c r="G129" s="151"/>
      <c r="H129" s="151"/>
      <c r="I129" s="151"/>
      <c r="J129" s="151"/>
      <c r="K129" s="122">
        <f>(SUM(D129:I129)-MAX(D129:I129)-MIN(D129:I129))/4</f>
        <v>0</v>
      </c>
      <c r="L129" s="40">
        <v>30</v>
      </c>
      <c r="M129" s="12">
        <f t="shared" si="15"/>
        <v>0</v>
      </c>
      <c r="N129" s="152"/>
      <c r="O129" s="40"/>
      <c r="P129" s="40"/>
      <c r="Q129" s="123"/>
      <c r="R129" s="124"/>
    </row>
    <row r="130" spans="1:18" ht="16.5" thickBot="1">
      <c r="A130" s="146"/>
      <c r="B130" s="100"/>
      <c r="C130" s="153" t="s">
        <v>24</v>
      </c>
      <c r="D130" s="153"/>
      <c r="E130" s="153"/>
      <c r="F130" s="153"/>
      <c r="G130" s="153"/>
      <c r="H130" s="153"/>
      <c r="I130" s="153"/>
      <c r="J130" s="153"/>
      <c r="K130" s="122">
        <f>(SUM(D130:I130)-MAX(D130:I130)-MIN(D130:I130))/4</f>
        <v>0</v>
      </c>
      <c r="L130" s="127">
        <v>20</v>
      </c>
      <c r="M130" s="12">
        <f t="shared" si="15"/>
        <v>0</v>
      </c>
      <c r="N130" s="154"/>
      <c r="O130" s="127"/>
      <c r="P130" s="127"/>
      <c r="Q130" s="128"/>
      <c r="R130" s="129"/>
    </row>
    <row r="131" spans="1:18" ht="17.25" customHeight="1" thickBot="1">
      <c r="A131" s="155">
        <f>A123+1</f>
        <v>16</v>
      </c>
      <c r="B131" s="95"/>
      <c r="C131" s="147"/>
      <c r="D131" s="147">
        <v>1</v>
      </c>
      <c r="E131" s="147">
        <v>2</v>
      </c>
      <c r="F131" s="147">
        <v>3</v>
      </c>
      <c r="G131" s="147">
        <v>4</v>
      </c>
      <c r="H131" s="147">
        <v>5</v>
      </c>
      <c r="I131" s="147">
        <v>6</v>
      </c>
      <c r="J131" s="147">
        <v>7</v>
      </c>
      <c r="K131" s="158"/>
      <c r="L131" s="19" t="s">
        <v>18</v>
      </c>
      <c r="M131" s="148"/>
      <c r="N131" s="160">
        <f>SUM(M132:M138)</f>
        <v>0</v>
      </c>
      <c r="O131" s="19"/>
      <c r="P131" s="162"/>
      <c r="Q131" s="163"/>
      <c r="R131" s="157"/>
    </row>
    <row r="132" spans="1:18" ht="16.5" customHeight="1">
      <c r="A132" s="150"/>
      <c r="B132" s="99"/>
      <c r="C132" s="6" t="s">
        <v>19</v>
      </c>
      <c r="D132" s="151"/>
      <c r="E132" s="151"/>
      <c r="F132" s="151"/>
      <c r="G132" s="151"/>
      <c r="H132" s="151"/>
      <c r="I132" s="151"/>
      <c r="J132" s="151"/>
      <c r="K132" s="122">
        <f>(SUM(D132:I132)-MAX(D132:I132)-MIN(D132:I132))/4</f>
        <v>0</v>
      </c>
      <c r="L132" s="40">
        <v>40</v>
      </c>
      <c r="M132" s="12">
        <f>K132/10*L132/2</f>
        <v>0</v>
      </c>
      <c r="N132" s="152"/>
      <c r="O132" s="40"/>
      <c r="P132" s="40"/>
      <c r="Q132" s="123"/>
      <c r="R132" s="124"/>
    </row>
    <row r="133" spans="1:18">
      <c r="A133" s="150"/>
      <c r="B133" s="99"/>
      <c r="C133" s="6" t="s">
        <v>20</v>
      </c>
      <c r="D133" s="151"/>
      <c r="E133" s="151"/>
      <c r="F133" s="151"/>
      <c r="G133" s="151"/>
      <c r="H133" s="151"/>
      <c r="I133" s="151"/>
      <c r="J133" s="151"/>
      <c r="K133" s="122">
        <f>(SUM(D133:I133)-MAX(D133:I133)-MIN(D133:I133))/4</f>
        <v>0</v>
      </c>
      <c r="L133" s="40">
        <v>30</v>
      </c>
      <c r="M133" s="12">
        <f t="shared" ref="M133:M138" si="16">K133/10*L133/2</f>
        <v>0</v>
      </c>
      <c r="N133" s="152"/>
      <c r="O133" s="40"/>
      <c r="P133" s="40"/>
      <c r="Q133" s="123"/>
      <c r="R133" s="124"/>
    </row>
    <row r="134" spans="1:18">
      <c r="A134" s="150"/>
      <c r="B134" s="99"/>
      <c r="C134" s="6" t="s">
        <v>21</v>
      </c>
      <c r="D134" s="151"/>
      <c r="E134" s="151"/>
      <c r="F134" s="151"/>
      <c r="G134" s="151"/>
      <c r="H134" s="151"/>
      <c r="I134" s="151"/>
      <c r="J134" s="151"/>
      <c r="K134" s="122">
        <f>(SUM(D134:I134)-MAX(D134:I134)-MIN(D134:I134))/4</f>
        <v>0</v>
      </c>
      <c r="L134" s="40">
        <v>30</v>
      </c>
      <c r="M134" s="12">
        <f t="shared" si="16"/>
        <v>0</v>
      </c>
      <c r="N134" s="152"/>
      <c r="O134" s="40"/>
      <c r="P134" s="40"/>
      <c r="Q134" s="123"/>
      <c r="R134" s="124"/>
    </row>
    <row r="135" spans="1:18">
      <c r="A135" s="150"/>
      <c r="B135" s="99"/>
      <c r="C135" s="6"/>
      <c r="D135" s="6"/>
      <c r="E135" s="6"/>
      <c r="F135" s="6"/>
      <c r="G135" s="6"/>
      <c r="H135" s="6"/>
      <c r="I135" s="6"/>
      <c r="J135" s="6"/>
      <c r="K135" s="122"/>
      <c r="L135" s="40"/>
      <c r="M135" s="12"/>
      <c r="N135" s="152"/>
      <c r="O135" s="40"/>
      <c r="P135" s="40"/>
      <c r="Q135" s="123"/>
      <c r="R135" s="124"/>
    </row>
    <row r="136" spans="1:18">
      <c r="A136" s="150"/>
      <c r="B136" s="99"/>
      <c r="C136" s="6" t="s">
        <v>22</v>
      </c>
      <c r="D136" s="151"/>
      <c r="E136" s="151"/>
      <c r="F136" s="151"/>
      <c r="G136" s="151"/>
      <c r="H136" s="151"/>
      <c r="I136" s="151"/>
      <c r="J136" s="151"/>
      <c r="K136" s="122">
        <f>(SUM(D136:I136)-MAX(D136:I136)-MIN(D136:I136))/4</f>
        <v>0</v>
      </c>
      <c r="L136" s="40">
        <v>50</v>
      </c>
      <c r="M136" s="12">
        <f t="shared" si="16"/>
        <v>0</v>
      </c>
      <c r="N136" s="152"/>
      <c r="O136" s="40"/>
      <c r="P136" s="40"/>
      <c r="Q136" s="123"/>
      <c r="R136" s="124"/>
    </row>
    <row r="137" spans="1:18">
      <c r="A137" s="150"/>
      <c r="B137" s="99"/>
      <c r="C137" s="6" t="s">
        <v>23</v>
      </c>
      <c r="D137" s="151"/>
      <c r="E137" s="151"/>
      <c r="F137" s="151"/>
      <c r="G137" s="151"/>
      <c r="H137" s="151"/>
      <c r="I137" s="151"/>
      <c r="J137" s="151"/>
      <c r="K137" s="122">
        <f>(SUM(D137:I137)-MAX(D137:I137)-MIN(D137:I137))/4</f>
        <v>0</v>
      </c>
      <c r="L137" s="40">
        <v>30</v>
      </c>
      <c r="M137" s="12">
        <f t="shared" si="16"/>
        <v>0</v>
      </c>
      <c r="N137" s="152"/>
      <c r="O137" s="40"/>
      <c r="P137" s="40"/>
      <c r="Q137" s="123"/>
      <c r="R137" s="124"/>
    </row>
    <row r="138" spans="1:18" ht="16.5" thickBot="1">
      <c r="A138" s="146"/>
      <c r="B138" s="100"/>
      <c r="C138" s="153" t="s">
        <v>24</v>
      </c>
      <c r="D138" s="153"/>
      <c r="E138" s="153"/>
      <c r="F138" s="153"/>
      <c r="G138" s="153"/>
      <c r="H138" s="153"/>
      <c r="I138" s="153"/>
      <c r="J138" s="153"/>
      <c r="K138" s="122">
        <f>(SUM(D138:I138)-MAX(D138:I138)-MIN(D138:I138))/4</f>
        <v>0</v>
      </c>
      <c r="L138" s="127">
        <v>20</v>
      </c>
      <c r="M138" s="12">
        <f t="shared" si="16"/>
        <v>0</v>
      </c>
      <c r="N138" s="154"/>
      <c r="O138" s="127"/>
      <c r="P138" s="127"/>
      <c r="Q138" s="128"/>
      <c r="R138" s="129"/>
    </row>
    <row r="139" spans="1:18" ht="17.25" customHeight="1" thickBot="1">
      <c r="A139" s="155">
        <f>A131+1</f>
        <v>17</v>
      </c>
      <c r="B139" s="95"/>
      <c r="C139" s="147"/>
      <c r="D139" s="147">
        <v>1</v>
      </c>
      <c r="E139" s="147">
        <v>2</v>
      </c>
      <c r="F139" s="147">
        <v>3</v>
      </c>
      <c r="G139" s="147">
        <v>4</v>
      </c>
      <c r="H139" s="147">
        <v>5</v>
      </c>
      <c r="I139" s="147">
        <v>6</v>
      </c>
      <c r="J139" s="147">
        <v>7</v>
      </c>
      <c r="K139" s="158"/>
      <c r="L139" s="19" t="s">
        <v>18</v>
      </c>
      <c r="M139" s="148"/>
      <c r="N139" s="160">
        <f>SUM(M140:M146)</f>
        <v>0</v>
      </c>
      <c r="O139" s="19"/>
      <c r="P139" s="162"/>
      <c r="Q139" s="163"/>
      <c r="R139" s="157"/>
    </row>
    <row r="140" spans="1:18" ht="17.25" customHeight="1">
      <c r="A140" s="150"/>
      <c r="B140" s="99"/>
      <c r="C140" s="6" t="s">
        <v>19</v>
      </c>
      <c r="D140" s="151"/>
      <c r="E140" s="151"/>
      <c r="F140" s="151"/>
      <c r="G140" s="151"/>
      <c r="H140" s="151"/>
      <c r="I140" s="151"/>
      <c r="J140" s="151"/>
      <c r="K140" s="122">
        <f>(SUM(D140:I140)-MAX(D140:I140)-MIN(D140:I140))/4</f>
        <v>0</v>
      </c>
      <c r="L140" s="40">
        <v>40</v>
      </c>
      <c r="M140" s="12">
        <f>K140/10*L140/2</f>
        <v>0</v>
      </c>
      <c r="N140" s="152"/>
      <c r="O140" s="40"/>
      <c r="P140" s="40"/>
      <c r="Q140" s="123"/>
      <c r="R140" s="124"/>
    </row>
    <row r="141" spans="1:18">
      <c r="A141" s="150"/>
      <c r="B141" s="99"/>
      <c r="C141" s="6" t="s">
        <v>20</v>
      </c>
      <c r="D141" s="151"/>
      <c r="E141" s="151"/>
      <c r="F141" s="151"/>
      <c r="G141" s="151"/>
      <c r="H141" s="151"/>
      <c r="I141" s="151"/>
      <c r="J141" s="151"/>
      <c r="K141" s="122">
        <f>(SUM(D141:I141)-MAX(D141:I141)-MIN(D141:I141))/4</f>
        <v>0</v>
      </c>
      <c r="L141" s="40">
        <v>30</v>
      </c>
      <c r="M141" s="12">
        <f t="shared" ref="M141:M146" si="17">K141/10*L141/2</f>
        <v>0</v>
      </c>
      <c r="N141" s="152"/>
      <c r="O141" s="40"/>
      <c r="P141" s="40"/>
      <c r="Q141" s="123"/>
      <c r="R141" s="124"/>
    </row>
    <row r="142" spans="1:18">
      <c r="A142" s="150"/>
      <c r="B142" s="99"/>
      <c r="C142" s="6" t="s">
        <v>21</v>
      </c>
      <c r="D142" s="151"/>
      <c r="E142" s="151"/>
      <c r="F142" s="151"/>
      <c r="G142" s="151"/>
      <c r="H142" s="151"/>
      <c r="I142" s="151"/>
      <c r="J142" s="151"/>
      <c r="K142" s="122">
        <f>(SUM(D142:I142)-MAX(D142:I142)-MIN(D142:I142))/4</f>
        <v>0</v>
      </c>
      <c r="L142" s="40">
        <v>30</v>
      </c>
      <c r="M142" s="12">
        <f t="shared" si="17"/>
        <v>0</v>
      </c>
      <c r="N142" s="152"/>
      <c r="O142" s="40"/>
      <c r="P142" s="40"/>
      <c r="Q142" s="123"/>
      <c r="R142" s="124"/>
    </row>
    <row r="143" spans="1:18">
      <c r="A143" s="150"/>
      <c r="B143" s="99"/>
      <c r="C143" s="6"/>
      <c r="D143" s="151"/>
      <c r="E143" s="6"/>
      <c r="F143" s="6"/>
      <c r="G143" s="6"/>
      <c r="H143" s="6"/>
      <c r="I143" s="6"/>
      <c r="J143" s="6"/>
      <c r="K143" s="122"/>
      <c r="L143" s="40"/>
      <c r="M143" s="12"/>
      <c r="N143" s="152"/>
      <c r="O143" s="40"/>
      <c r="P143" s="40"/>
      <c r="Q143" s="123"/>
      <c r="R143" s="124"/>
    </row>
    <row r="144" spans="1:18">
      <c r="A144" s="150"/>
      <c r="B144" s="99"/>
      <c r="C144" s="6" t="s">
        <v>22</v>
      </c>
      <c r="D144" s="151"/>
      <c r="E144" s="151"/>
      <c r="F144" s="151"/>
      <c r="G144" s="151"/>
      <c r="H144" s="151"/>
      <c r="I144" s="151"/>
      <c r="J144" s="151"/>
      <c r="K144" s="122">
        <f>(SUM(D144:I144)-MAX(D144:I144)-MIN(D144:I144))/4</f>
        <v>0</v>
      </c>
      <c r="L144" s="40">
        <v>50</v>
      </c>
      <c r="M144" s="12">
        <f t="shared" si="17"/>
        <v>0</v>
      </c>
      <c r="N144" s="152"/>
      <c r="O144" s="40"/>
      <c r="P144" s="40"/>
      <c r="Q144" s="123"/>
      <c r="R144" s="124"/>
    </row>
    <row r="145" spans="1:18">
      <c r="A145" s="150"/>
      <c r="B145" s="99"/>
      <c r="C145" s="6" t="s">
        <v>23</v>
      </c>
      <c r="D145" s="151"/>
      <c r="E145" s="151"/>
      <c r="F145" s="151"/>
      <c r="G145" s="151"/>
      <c r="H145" s="151"/>
      <c r="I145" s="151"/>
      <c r="J145" s="151"/>
      <c r="K145" s="122">
        <f>(SUM(D145:I145)-MAX(D145:I145)-MIN(D145:I145))/4</f>
        <v>0</v>
      </c>
      <c r="L145" s="40">
        <v>30</v>
      </c>
      <c r="M145" s="12">
        <f t="shared" si="17"/>
        <v>0</v>
      </c>
      <c r="N145" s="152"/>
      <c r="O145" s="40"/>
      <c r="P145" s="40"/>
      <c r="Q145" s="123"/>
      <c r="R145" s="124"/>
    </row>
    <row r="146" spans="1:18" ht="16.5" thickBot="1">
      <c r="A146" s="146"/>
      <c r="B146" s="100"/>
      <c r="C146" s="153" t="s">
        <v>24</v>
      </c>
      <c r="D146" s="151"/>
      <c r="E146" s="153"/>
      <c r="F146" s="151"/>
      <c r="G146" s="153"/>
      <c r="H146" s="151"/>
      <c r="I146" s="151"/>
      <c r="J146" s="151"/>
      <c r="K146" s="122">
        <f>(SUM(D146:I146)-MAX(D146:I146)-MIN(D146:I146))/4</f>
        <v>0</v>
      </c>
      <c r="L146" s="127">
        <v>20</v>
      </c>
      <c r="M146" s="12">
        <f t="shared" si="17"/>
        <v>0</v>
      </c>
      <c r="N146" s="154"/>
      <c r="O146" s="127"/>
      <c r="P146" s="127"/>
      <c r="Q146" s="128"/>
      <c r="R146" s="129"/>
    </row>
    <row r="147" spans="1:18" ht="16.5" customHeight="1" thickBot="1">
      <c r="A147" s="155">
        <f>A139+1</f>
        <v>18</v>
      </c>
      <c r="B147" s="95"/>
      <c r="C147" s="147"/>
      <c r="D147" s="147">
        <v>1</v>
      </c>
      <c r="E147" s="147">
        <v>2</v>
      </c>
      <c r="F147" s="147">
        <v>3</v>
      </c>
      <c r="G147" s="147">
        <v>4</v>
      </c>
      <c r="H147" s="147">
        <v>5</v>
      </c>
      <c r="I147" s="147">
        <v>6</v>
      </c>
      <c r="J147" s="147">
        <v>7</v>
      </c>
      <c r="K147" s="158"/>
      <c r="L147" s="19" t="s">
        <v>18</v>
      </c>
      <c r="M147" s="148"/>
      <c r="N147" s="160">
        <f>SUM(M148:M154)</f>
        <v>0</v>
      </c>
      <c r="O147" s="19"/>
      <c r="P147" s="162"/>
      <c r="Q147" s="163"/>
      <c r="R147" s="157"/>
    </row>
    <row r="148" spans="1:18" ht="16.5" customHeight="1">
      <c r="A148" s="150"/>
      <c r="B148" s="99"/>
      <c r="C148" s="6" t="s">
        <v>19</v>
      </c>
      <c r="D148" s="151"/>
      <c r="E148" s="151"/>
      <c r="F148" s="151"/>
      <c r="G148" s="151"/>
      <c r="H148" s="151"/>
      <c r="I148" s="151"/>
      <c r="J148" s="151"/>
      <c r="K148" s="122">
        <f>(SUM(D148:I148)-MAX(D148:I148)-MIN(D148:I148))/4</f>
        <v>0</v>
      </c>
      <c r="L148" s="40">
        <v>40</v>
      </c>
      <c r="M148" s="12">
        <f>K148/10*L148/2</f>
        <v>0</v>
      </c>
      <c r="N148" s="152"/>
      <c r="O148" s="40"/>
      <c r="P148" s="40"/>
      <c r="Q148" s="123"/>
      <c r="R148" s="124"/>
    </row>
    <row r="149" spans="1:18">
      <c r="A149" s="150"/>
      <c r="B149" s="99"/>
      <c r="C149" s="6" t="s">
        <v>20</v>
      </c>
      <c r="D149" s="151"/>
      <c r="E149" s="151"/>
      <c r="F149" s="151"/>
      <c r="G149" s="151"/>
      <c r="H149" s="151"/>
      <c r="I149" s="151"/>
      <c r="J149" s="151"/>
      <c r="K149" s="122">
        <f>(SUM(D149:I149)-MAX(D149:I149)-MIN(D149:I149))/4</f>
        <v>0</v>
      </c>
      <c r="L149" s="40">
        <v>30</v>
      </c>
      <c r="M149" s="12">
        <f t="shared" ref="M149:M154" si="18">K149/10*L149/2</f>
        <v>0</v>
      </c>
      <c r="N149" s="152"/>
      <c r="O149" s="40"/>
      <c r="P149" s="40"/>
      <c r="Q149" s="123"/>
      <c r="R149" s="124"/>
    </row>
    <row r="150" spans="1:18">
      <c r="A150" s="150"/>
      <c r="B150" s="99"/>
      <c r="C150" s="6" t="s">
        <v>21</v>
      </c>
      <c r="D150" s="151"/>
      <c r="E150" s="151"/>
      <c r="F150" s="151"/>
      <c r="G150" s="151"/>
      <c r="H150" s="151"/>
      <c r="I150" s="151"/>
      <c r="J150" s="151"/>
      <c r="K150" s="122">
        <f>(SUM(D150:I150)-MAX(D150:I150)-MIN(D150:I150))/4</f>
        <v>0</v>
      </c>
      <c r="L150" s="40">
        <v>30</v>
      </c>
      <c r="M150" s="12">
        <f t="shared" si="18"/>
        <v>0</v>
      </c>
      <c r="N150" s="152"/>
      <c r="O150" s="40"/>
      <c r="P150" s="40"/>
      <c r="Q150" s="123"/>
      <c r="R150" s="124"/>
    </row>
    <row r="151" spans="1:18">
      <c r="A151" s="150"/>
      <c r="B151" s="99"/>
      <c r="C151" s="6"/>
      <c r="D151" s="151"/>
      <c r="E151" s="151"/>
      <c r="F151" s="151"/>
      <c r="G151" s="151"/>
      <c r="H151" s="151"/>
      <c r="I151" s="151"/>
      <c r="J151" s="151"/>
      <c r="K151" s="122"/>
      <c r="L151" s="40"/>
      <c r="M151" s="12"/>
      <c r="N151" s="152"/>
      <c r="O151" s="40"/>
      <c r="P151" s="40"/>
      <c r="Q151" s="123"/>
      <c r="R151" s="124"/>
    </row>
    <row r="152" spans="1:18">
      <c r="A152" s="150"/>
      <c r="B152" s="99"/>
      <c r="C152" s="6" t="s">
        <v>22</v>
      </c>
      <c r="D152" s="151"/>
      <c r="E152" s="151"/>
      <c r="F152" s="151"/>
      <c r="G152" s="151"/>
      <c r="H152" s="151"/>
      <c r="I152" s="151"/>
      <c r="J152" s="151"/>
      <c r="K152" s="122">
        <f>(SUM(D152:I152)-MAX(D152:I152)-MIN(D152:I152))/4</f>
        <v>0</v>
      </c>
      <c r="L152" s="40">
        <v>50</v>
      </c>
      <c r="M152" s="12">
        <f t="shared" si="18"/>
        <v>0</v>
      </c>
      <c r="N152" s="152"/>
      <c r="O152" s="40"/>
      <c r="P152" s="40"/>
      <c r="Q152" s="123"/>
      <c r="R152" s="124"/>
    </row>
    <row r="153" spans="1:18">
      <c r="A153" s="150"/>
      <c r="B153" s="99"/>
      <c r="C153" s="6" t="s">
        <v>23</v>
      </c>
      <c r="D153" s="151"/>
      <c r="E153" s="151"/>
      <c r="F153" s="151"/>
      <c r="G153" s="151"/>
      <c r="H153" s="151"/>
      <c r="I153" s="151"/>
      <c r="J153" s="151"/>
      <c r="K153" s="122">
        <f>(SUM(D153:I153)-MAX(D153:I153)-MIN(D153:I153))/4</f>
        <v>0</v>
      </c>
      <c r="L153" s="40">
        <v>30</v>
      </c>
      <c r="M153" s="12">
        <f t="shared" si="18"/>
        <v>0</v>
      </c>
      <c r="N153" s="152"/>
      <c r="O153" s="40"/>
      <c r="P153" s="40"/>
      <c r="Q153" s="123"/>
      <c r="R153" s="124"/>
    </row>
    <row r="154" spans="1:18" ht="16.5" thickBot="1">
      <c r="A154" s="146"/>
      <c r="B154" s="100"/>
      <c r="C154" s="153" t="s">
        <v>24</v>
      </c>
      <c r="D154" s="151"/>
      <c r="E154" s="151"/>
      <c r="F154" s="151"/>
      <c r="G154" s="153"/>
      <c r="H154" s="151"/>
      <c r="I154" s="151"/>
      <c r="J154" s="151"/>
      <c r="K154" s="122">
        <f>(SUM(D154:I154)-MAX(D154:I154)-MIN(D154:I154))/4</f>
        <v>0</v>
      </c>
      <c r="L154" s="127">
        <v>20</v>
      </c>
      <c r="M154" s="12">
        <f t="shared" si="18"/>
        <v>0</v>
      </c>
      <c r="N154" s="154"/>
      <c r="O154" s="127"/>
      <c r="P154" s="127"/>
      <c r="Q154" s="128"/>
      <c r="R154" s="129"/>
    </row>
    <row r="155" spans="1:18" ht="18.75" customHeight="1" thickBot="1">
      <c r="A155" s="155">
        <f>A147+1</f>
        <v>19</v>
      </c>
      <c r="B155" s="95"/>
      <c r="C155" s="147"/>
      <c r="D155" s="147">
        <v>1</v>
      </c>
      <c r="E155" s="147">
        <v>2</v>
      </c>
      <c r="F155" s="147">
        <v>3</v>
      </c>
      <c r="G155" s="147">
        <v>4</v>
      </c>
      <c r="H155" s="147">
        <v>5</v>
      </c>
      <c r="I155" s="147">
        <v>6</v>
      </c>
      <c r="J155" s="147">
        <v>7</v>
      </c>
      <c r="K155" s="158"/>
      <c r="L155" s="19" t="s">
        <v>18</v>
      </c>
      <c r="M155" s="148"/>
      <c r="N155" s="160">
        <f>SUM(M156:M162)</f>
        <v>0</v>
      </c>
      <c r="O155" s="19"/>
      <c r="P155" s="162"/>
      <c r="Q155" s="163"/>
      <c r="R155" s="157"/>
    </row>
    <row r="156" spans="1:18" ht="16.5" customHeight="1">
      <c r="A156" s="150"/>
      <c r="B156" s="99"/>
      <c r="C156" s="6" t="s">
        <v>19</v>
      </c>
      <c r="D156" s="151"/>
      <c r="E156" s="151"/>
      <c r="F156" s="151"/>
      <c r="G156" s="151"/>
      <c r="H156" s="151"/>
      <c r="I156" s="151"/>
      <c r="J156" s="151"/>
      <c r="K156" s="122">
        <f>(SUM(D156:I156)-MAX(D156:I156)-MIN(D156:I156))/4</f>
        <v>0</v>
      </c>
      <c r="L156" s="40">
        <v>40</v>
      </c>
      <c r="M156" s="12">
        <f>K156/10*L156/2</f>
        <v>0</v>
      </c>
      <c r="N156" s="152"/>
      <c r="O156" s="40"/>
      <c r="P156" s="40"/>
      <c r="Q156" s="123"/>
      <c r="R156" s="124"/>
    </row>
    <row r="157" spans="1:18">
      <c r="A157" s="150"/>
      <c r="B157" s="99"/>
      <c r="C157" s="6" t="s">
        <v>20</v>
      </c>
      <c r="D157" s="151"/>
      <c r="E157" s="151"/>
      <c r="F157" s="151"/>
      <c r="G157" s="151"/>
      <c r="H157" s="151"/>
      <c r="I157" s="151"/>
      <c r="J157" s="151"/>
      <c r="K157" s="122">
        <f>(SUM(D157:I157)-MAX(D157:I157)-MIN(D157:I157))/4</f>
        <v>0</v>
      </c>
      <c r="L157" s="40">
        <v>30</v>
      </c>
      <c r="M157" s="12">
        <f t="shared" ref="M157:M162" si="19">K157/10*L157/2</f>
        <v>0</v>
      </c>
      <c r="N157" s="152"/>
      <c r="O157" s="40"/>
      <c r="P157" s="40"/>
      <c r="Q157" s="123"/>
      <c r="R157" s="124"/>
    </row>
    <row r="158" spans="1:18">
      <c r="A158" s="150"/>
      <c r="B158" s="99"/>
      <c r="C158" s="6" t="s">
        <v>21</v>
      </c>
      <c r="D158" s="151"/>
      <c r="E158" s="151"/>
      <c r="F158" s="151"/>
      <c r="G158" s="151"/>
      <c r="H158" s="151"/>
      <c r="I158" s="151"/>
      <c r="J158" s="151"/>
      <c r="K158" s="122">
        <f>(SUM(D158:I158)-MAX(D158:I158)-MIN(D158:I158))/4</f>
        <v>0</v>
      </c>
      <c r="L158" s="40">
        <v>30</v>
      </c>
      <c r="M158" s="12">
        <f t="shared" si="19"/>
        <v>0</v>
      </c>
      <c r="N158" s="152"/>
      <c r="O158" s="40"/>
      <c r="P158" s="40"/>
      <c r="Q158" s="123"/>
      <c r="R158" s="124"/>
    </row>
    <row r="159" spans="1:18">
      <c r="A159" s="150"/>
      <c r="B159" s="99"/>
      <c r="C159" s="6"/>
      <c r="D159" s="6"/>
      <c r="E159" s="6"/>
      <c r="F159" s="6"/>
      <c r="G159" s="6"/>
      <c r="H159" s="151"/>
      <c r="I159" s="151"/>
      <c r="J159" s="6"/>
      <c r="K159" s="122"/>
      <c r="L159" s="40"/>
      <c r="M159" s="12"/>
      <c r="N159" s="152"/>
      <c r="O159" s="40"/>
      <c r="P159" s="40"/>
      <c r="Q159" s="123"/>
      <c r="R159" s="124"/>
    </row>
    <row r="160" spans="1:18">
      <c r="A160" s="150"/>
      <c r="B160" s="99"/>
      <c r="C160" s="6" t="s">
        <v>22</v>
      </c>
      <c r="D160" s="151"/>
      <c r="E160" s="151"/>
      <c r="F160" s="151"/>
      <c r="G160" s="151"/>
      <c r="H160" s="151"/>
      <c r="I160" s="151"/>
      <c r="J160" s="151"/>
      <c r="K160" s="122">
        <f>(SUM(D160:I160)-MAX(D160:I160)-MIN(D160:I160))/4</f>
        <v>0</v>
      </c>
      <c r="L160" s="40">
        <v>50</v>
      </c>
      <c r="M160" s="12">
        <f t="shared" si="19"/>
        <v>0</v>
      </c>
      <c r="N160" s="152"/>
      <c r="O160" s="40"/>
      <c r="P160" s="40"/>
      <c r="Q160" s="123"/>
      <c r="R160" s="124"/>
    </row>
    <row r="161" spans="1:18">
      <c r="A161" s="150"/>
      <c r="B161" s="99"/>
      <c r="C161" s="6" t="s">
        <v>23</v>
      </c>
      <c r="D161" s="151"/>
      <c r="E161" s="151"/>
      <c r="F161" s="151"/>
      <c r="G161" s="151"/>
      <c r="H161" s="151"/>
      <c r="I161" s="151"/>
      <c r="J161" s="151"/>
      <c r="K161" s="122">
        <f>(SUM(D161:I161)-MAX(D161:I161)-MIN(D161:I161))/4</f>
        <v>0</v>
      </c>
      <c r="L161" s="40">
        <v>30</v>
      </c>
      <c r="M161" s="12">
        <f t="shared" si="19"/>
        <v>0</v>
      </c>
      <c r="N161" s="152"/>
      <c r="O161" s="40"/>
      <c r="P161" s="40"/>
      <c r="Q161" s="123"/>
      <c r="R161" s="124"/>
    </row>
    <row r="162" spans="1:18" ht="16.5" thickBot="1">
      <c r="A162" s="146"/>
      <c r="B162" s="100"/>
      <c r="C162" s="153" t="s">
        <v>24</v>
      </c>
      <c r="D162" s="153"/>
      <c r="E162" s="153"/>
      <c r="F162" s="151"/>
      <c r="G162" s="153"/>
      <c r="H162" s="151"/>
      <c r="I162" s="153"/>
      <c r="J162" s="153"/>
      <c r="K162" s="122">
        <f>(SUM(D162:I162)-MAX(D162:I162)-MIN(D162:I162))/4</f>
        <v>0</v>
      </c>
      <c r="L162" s="127">
        <v>20</v>
      </c>
      <c r="M162" s="12">
        <f t="shared" si="19"/>
        <v>0</v>
      </c>
      <c r="N162" s="154"/>
      <c r="O162" s="127"/>
      <c r="P162" s="127"/>
      <c r="Q162" s="128"/>
      <c r="R162" s="129"/>
    </row>
    <row r="163" spans="1:18" ht="18.75" customHeight="1" thickBot="1">
      <c r="A163" s="155">
        <f>A155+1</f>
        <v>20</v>
      </c>
      <c r="B163" s="95"/>
      <c r="C163" s="147"/>
      <c r="D163" s="147"/>
      <c r="E163" s="147"/>
      <c r="F163" s="147"/>
      <c r="G163" s="147"/>
      <c r="H163" s="147"/>
      <c r="I163" s="147"/>
      <c r="J163" s="147"/>
      <c r="K163" s="158"/>
      <c r="L163" s="19" t="s">
        <v>18</v>
      </c>
      <c r="M163" s="148"/>
      <c r="N163" s="160">
        <f>SUM(M164:M170)</f>
        <v>0</v>
      </c>
      <c r="O163" s="19"/>
      <c r="P163" s="162"/>
      <c r="Q163" s="163"/>
      <c r="R163" s="157"/>
    </row>
    <row r="164" spans="1:18" ht="15.75" customHeight="1">
      <c r="A164" s="150"/>
      <c r="B164" s="99"/>
      <c r="C164" s="6" t="s">
        <v>19</v>
      </c>
      <c r="D164" s="151"/>
      <c r="E164" s="151"/>
      <c r="F164" s="151"/>
      <c r="G164" s="151"/>
      <c r="H164" s="151"/>
      <c r="I164" s="151"/>
      <c r="J164" s="151"/>
      <c r="K164" s="122">
        <f>(SUM(D164:I164)-MAX(D164:I164)-MIN(D164:I164))/4</f>
        <v>0</v>
      </c>
      <c r="L164" s="40">
        <v>40</v>
      </c>
      <c r="M164" s="12">
        <f>K164/10*L164/2</f>
        <v>0</v>
      </c>
      <c r="N164" s="152"/>
      <c r="O164" s="40"/>
      <c r="P164" s="40"/>
      <c r="Q164" s="123"/>
      <c r="R164" s="124"/>
    </row>
    <row r="165" spans="1:18">
      <c r="A165" s="150"/>
      <c r="B165" s="99"/>
      <c r="C165" s="6" t="s">
        <v>20</v>
      </c>
      <c r="D165" s="151"/>
      <c r="E165" s="151"/>
      <c r="F165" s="151"/>
      <c r="G165" s="151"/>
      <c r="H165" s="151"/>
      <c r="I165" s="151"/>
      <c r="J165" s="151"/>
      <c r="K165" s="122">
        <f>(SUM(D165:I165)-MAX(D165:I165)-MIN(D165:I165))/4</f>
        <v>0</v>
      </c>
      <c r="L165" s="40">
        <v>30</v>
      </c>
      <c r="M165" s="12">
        <f t="shared" ref="M165:M170" si="20">K165/10*L165/2</f>
        <v>0</v>
      </c>
      <c r="N165" s="152"/>
      <c r="O165" s="40"/>
      <c r="P165" s="40"/>
      <c r="Q165" s="123"/>
      <c r="R165" s="124"/>
    </row>
    <row r="166" spans="1:18">
      <c r="A166" s="150"/>
      <c r="B166" s="99"/>
      <c r="C166" s="6" t="s">
        <v>21</v>
      </c>
      <c r="D166" s="151"/>
      <c r="E166" s="151"/>
      <c r="F166" s="151"/>
      <c r="G166" s="151"/>
      <c r="H166" s="151"/>
      <c r="I166" s="151"/>
      <c r="J166" s="151"/>
      <c r="K166" s="122">
        <f>(SUM(D166:I166)-MAX(D166:I166)-MIN(D166:I166))/4</f>
        <v>0</v>
      </c>
      <c r="L166" s="40">
        <v>30</v>
      </c>
      <c r="M166" s="12">
        <f t="shared" si="20"/>
        <v>0</v>
      </c>
      <c r="N166" s="152"/>
      <c r="O166" s="40"/>
      <c r="P166" s="40"/>
      <c r="Q166" s="123"/>
      <c r="R166" s="124"/>
    </row>
    <row r="167" spans="1:18">
      <c r="A167" s="150"/>
      <c r="B167" s="99"/>
      <c r="C167" s="6"/>
      <c r="D167" s="6"/>
      <c r="E167" s="6"/>
      <c r="F167" s="151"/>
      <c r="G167" s="6"/>
      <c r="H167" s="151"/>
      <c r="I167" s="151"/>
      <c r="J167" s="6"/>
      <c r="K167" s="122"/>
      <c r="L167" s="40"/>
      <c r="M167" s="12"/>
      <c r="N167" s="152"/>
      <c r="O167" s="40"/>
      <c r="P167" s="40"/>
      <c r="Q167" s="123"/>
      <c r="R167" s="124"/>
    </row>
    <row r="168" spans="1:18">
      <c r="A168" s="150"/>
      <c r="B168" s="99"/>
      <c r="C168" s="6" t="s">
        <v>22</v>
      </c>
      <c r="D168" s="151"/>
      <c r="E168" s="151"/>
      <c r="F168" s="151"/>
      <c r="G168" s="151"/>
      <c r="H168" s="151"/>
      <c r="I168" s="151"/>
      <c r="J168" s="151"/>
      <c r="K168" s="122">
        <f>(SUM(D168:I168)-MAX(D168:I168)-MIN(D168:I168))/4</f>
        <v>0</v>
      </c>
      <c r="L168" s="40">
        <v>50</v>
      </c>
      <c r="M168" s="12">
        <f t="shared" si="20"/>
        <v>0</v>
      </c>
      <c r="N168" s="152"/>
      <c r="O168" s="40"/>
      <c r="P168" s="40"/>
      <c r="Q168" s="123"/>
      <c r="R168" s="124"/>
    </row>
    <row r="169" spans="1:18">
      <c r="A169" s="150"/>
      <c r="B169" s="99"/>
      <c r="C169" s="6" t="s">
        <v>23</v>
      </c>
      <c r="D169" s="151"/>
      <c r="E169" s="151"/>
      <c r="F169" s="151"/>
      <c r="G169" s="151"/>
      <c r="H169" s="151"/>
      <c r="I169" s="151"/>
      <c r="J169" s="151"/>
      <c r="K169" s="122">
        <f>(SUM(D169:I169)-MAX(D169:I169)-MIN(D169:I169))/4</f>
        <v>0</v>
      </c>
      <c r="L169" s="40">
        <v>30</v>
      </c>
      <c r="M169" s="12">
        <f t="shared" si="20"/>
        <v>0</v>
      </c>
      <c r="N169" s="152"/>
      <c r="O169" s="40"/>
      <c r="P169" s="40"/>
      <c r="Q169" s="123"/>
      <c r="R169" s="124"/>
    </row>
    <row r="170" spans="1:18" ht="16.5" thickBot="1">
      <c r="A170" s="146"/>
      <c r="B170" s="100"/>
      <c r="C170" s="153" t="s">
        <v>24</v>
      </c>
      <c r="D170" s="153"/>
      <c r="E170" s="153"/>
      <c r="F170" s="151"/>
      <c r="G170" s="153"/>
      <c r="H170" s="151"/>
      <c r="I170" s="151"/>
      <c r="J170" s="151"/>
      <c r="K170" s="122">
        <f>(SUM(D170:I170)-MAX(D170:I170)-MIN(D170:I170))/4</f>
        <v>0</v>
      </c>
      <c r="L170" s="127">
        <v>20</v>
      </c>
      <c r="M170" s="12">
        <f t="shared" si="20"/>
        <v>0</v>
      </c>
      <c r="N170" s="154"/>
      <c r="O170" s="127"/>
      <c r="P170" s="127"/>
      <c r="Q170" s="128"/>
      <c r="R170" s="129"/>
    </row>
    <row r="171" spans="1:18" ht="16.5" customHeight="1" thickBot="1">
      <c r="A171" s="155">
        <f>A163+1</f>
        <v>21</v>
      </c>
      <c r="B171" s="95"/>
      <c r="C171" s="147"/>
      <c r="D171" s="147">
        <v>1</v>
      </c>
      <c r="E171" s="147">
        <v>2</v>
      </c>
      <c r="F171" s="147">
        <v>3</v>
      </c>
      <c r="G171" s="147">
        <v>4</v>
      </c>
      <c r="H171" s="147">
        <v>5</v>
      </c>
      <c r="I171" s="147">
        <v>6</v>
      </c>
      <c r="J171" s="147">
        <v>7</v>
      </c>
      <c r="K171" s="158"/>
      <c r="L171" s="19" t="s">
        <v>18</v>
      </c>
      <c r="M171" s="148"/>
      <c r="N171" s="160">
        <f>SUM(M172:M178)</f>
        <v>0</v>
      </c>
      <c r="O171" s="19"/>
      <c r="P171" s="162"/>
      <c r="Q171" s="163"/>
      <c r="R171" s="157"/>
    </row>
    <row r="172" spans="1:18" ht="15.75" customHeight="1">
      <c r="A172" s="150"/>
      <c r="B172" s="99"/>
      <c r="C172" s="6" t="s">
        <v>19</v>
      </c>
      <c r="D172" s="151"/>
      <c r="E172" s="151"/>
      <c r="F172" s="151"/>
      <c r="G172" s="151"/>
      <c r="H172" s="151"/>
      <c r="I172" s="151"/>
      <c r="J172" s="151"/>
      <c r="K172" s="122">
        <f>(SUM(D172:I172)-MAX(D172:I172)-MIN(D172:I172))/4</f>
        <v>0</v>
      </c>
      <c r="L172" s="40">
        <v>40</v>
      </c>
      <c r="M172" s="12">
        <f>K172/10*L172/2</f>
        <v>0</v>
      </c>
      <c r="N172" s="152"/>
      <c r="O172" s="40"/>
      <c r="P172" s="40"/>
      <c r="Q172" s="123"/>
      <c r="R172" s="124"/>
    </row>
    <row r="173" spans="1:18">
      <c r="A173" s="150"/>
      <c r="B173" s="99"/>
      <c r="C173" s="6" t="s">
        <v>20</v>
      </c>
      <c r="D173" s="151"/>
      <c r="E173" s="151"/>
      <c r="F173" s="151"/>
      <c r="G173" s="151"/>
      <c r="H173" s="151"/>
      <c r="I173" s="151"/>
      <c r="J173" s="151"/>
      <c r="K173" s="122">
        <f>(SUM(D173:I173)-MAX(D173:I173)-MIN(D173:I173))/4</f>
        <v>0</v>
      </c>
      <c r="L173" s="40">
        <v>30</v>
      </c>
      <c r="M173" s="12">
        <f t="shared" ref="M173:M178" si="21">K173/10*L173/2</f>
        <v>0</v>
      </c>
      <c r="N173" s="152"/>
      <c r="O173" s="40"/>
      <c r="P173" s="40"/>
      <c r="Q173" s="123"/>
      <c r="R173" s="124"/>
    </row>
    <row r="174" spans="1:18">
      <c r="A174" s="150"/>
      <c r="B174" s="99"/>
      <c r="C174" s="6" t="s">
        <v>21</v>
      </c>
      <c r="D174" s="151"/>
      <c r="E174" s="151"/>
      <c r="F174" s="151"/>
      <c r="G174" s="151"/>
      <c r="H174" s="151"/>
      <c r="I174" s="151"/>
      <c r="J174" s="151"/>
      <c r="K174" s="122">
        <f>(SUM(D174:I174)-MAX(D174:I174)-MIN(D174:I174))/4</f>
        <v>0</v>
      </c>
      <c r="L174" s="40">
        <v>30</v>
      </c>
      <c r="M174" s="12">
        <f t="shared" si="21"/>
        <v>0</v>
      </c>
      <c r="N174" s="152"/>
      <c r="O174" s="40"/>
      <c r="P174" s="40"/>
      <c r="Q174" s="123"/>
      <c r="R174" s="124"/>
    </row>
    <row r="175" spans="1:18">
      <c r="A175" s="150"/>
      <c r="B175" s="99"/>
      <c r="C175" s="6"/>
      <c r="D175" s="6"/>
      <c r="E175" s="6"/>
      <c r="F175" s="151"/>
      <c r="G175" s="6"/>
      <c r="H175" s="6"/>
      <c r="I175" s="151"/>
      <c r="J175" s="6"/>
      <c r="K175" s="122"/>
      <c r="L175" s="40"/>
      <c r="M175" s="12"/>
      <c r="N175" s="152"/>
      <c r="O175" s="40"/>
      <c r="P175" s="40"/>
      <c r="Q175" s="123"/>
      <c r="R175" s="124"/>
    </row>
    <row r="176" spans="1:18">
      <c r="A176" s="150"/>
      <c r="B176" s="99"/>
      <c r="C176" s="6" t="s">
        <v>22</v>
      </c>
      <c r="D176" s="151"/>
      <c r="E176" s="151"/>
      <c r="F176" s="151"/>
      <c r="G176" s="151"/>
      <c r="H176" s="151"/>
      <c r="I176" s="151"/>
      <c r="J176" s="151"/>
      <c r="K176" s="122">
        <f>(SUM(D176:I176)-MAX(D176:I176)-MIN(D176:I176))/4</f>
        <v>0</v>
      </c>
      <c r="L176" s="40">
        <v>50</v>
      </c>
      <c r="M176" s="12">
        <f t="shared" si="21"/>
        <v>0</v>
      </c>
      <c r="N176" s="152"/>
      <c r="O176" s="40"/>
      <c r="P176" s="40"/>
      <c r="Q176" s="123"/>
      <c r="R176" s="124"/>
    </row>
    <row r="177" spans="1:18">
      <c r="A177" s="150"/>
      <c r="B177" s="99"/>
      <c r="C177" s="6" t="s">
        <v>23</v>
      </c>
      <c r="D177" s="151"/>
      <c r="E177" s="151"/>
      <c r="F177" s="151"/>
      <c r="G177" s="151"/>
      <c r="H177" s="151"/>
      <c r="I177" s="151"/>
      <c r="J177" s="151"/>
      <c r="K177" s="122">
        <f>(SUM(D177:I177)-MAX(D177:I177)-MIN(D177:I177))/4</f>
        <v>0</v>
      </c>
      <c r="L177" s="40">
        <v>30</v>
      </c>
      <c r="M177" s="12">
        <f t="shared" si="21"/>
        <v>0</v>
      </c>
      <c r="N177" s="152"/>
      <c r="O177" s="40"/>
      <c r="P177" s="40"/>
      <c r="Q177" s="123"/>
      <c r="R177" s="124"/>
    </row>
    <row r="178" spans="1:18" ht="16.5" thickBot="1">
      <c r="A178" s="146"/>
      <c r="B178" s="100"/>
      <c r="C178" s="153" t="s">
        <v>24</v>
      </c>
      <c r="D178" s="151"/>
      <c r="E178" s="151"/>
      <c r="F178" s="151"/>
      <c r="G178" s="153"/>
      <c r="H178" s="153"/>
      <c r="I178" s="151"/>
      <c r="J178" s="151"/>
      <c r="K178" s="122">
        <f>(SUM(D178:I178)-MAX(D178:I178)-MIN(D178:I178))/4</f>
        <v>0</v>
      </c>
      <c r="L178" s="127">
        <v>20</v>
      </c>
      <c r="M178" s="12">
        <f t="shared" si="21"/>
        <v>0</v>
      </c>
      <c r="N178" s="154"/>
      <c r="O178" s="127"/>
      <c r="P178" s="127"/>
      <c r="Q178" s="128"/>
      <c r="R178" s="129"/>
    </row>
  </sheetData>
  <mergeCells count="8">
    <mergeCell ref="B8:D8"/>
    <mergeCell ref="A6:Q6"/>
    <mergeCell ref="A7:Q7"/>
    <mergeCell ref="A1:T1"/>
    <mergeCell ref="A2:O2"/>
    <mergeCell ref="A3:D3"/>
    <mergeCell ref="A4:D4"/>
    <mergeCell ref="A5:D5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78"/>
  <sheetViews>
    <sheetView workbookViewId="0">
      <selection activeCell="T17" sqref="T17"/>
    </sheetView>
  </sheetViews>
  <sheetFormatPr defaultRowHeight="15.75"/>
  <cols>
    <col min="1" max="1" width="5.7109375" style="8" customWidth="1"/>
    <col min="2" max="2" width="33.5703125" style="8" customWidth="1"/>
    <col min="3" max="3" width="7.28515625" style="8" customWidth="1"/>
    <col min="4" max="4" width="5.28515625" style="8" customWidth="1"/>
    <col min="5" max="5" width="5.7109375" style="8" customWidth="1"/>
    <col min="6" max="6" width="5.42578125" style="8" customWidth="1"/>
    <col min="7" max="7" width="5.5703125" style="8" customWidth="1"/>
    <col min="8" max="8" width="5.42578125" style="8" customWidth="1"/>
    <col min="9" max="9" width="6.28515625" style="8" customWidth="1"/>
    <col min="10" max="10" width="5.28515625" style="8" customWidth="1"/>
    <col min="11" max="11" width="8.5703125" style="8" customWidth="1"/>
    <col min="12" max="12" width="4.7109375" style="8" customWidth="1"/>
    <col min="13" max="18" width="9.140625" style="8"/>
  </cols>
  <sheetData>
    <row r="1" spans="1:20">
      <c r="A1" s="293" t="s">
        <v>43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320"/>
    </row>
    <row r="2" spans="1:20">
      <c r="A2" s="298" t="s">
        <v>41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304"/>
      <c r="N2" s="304"/>
      <c r="O2" s="304"/>
      <c r="R2" s="60"/>
    </row>
    <row r="3" spans="1:20">
      <c r="A3" s="299" t="s">
        <v>0</v>
      </c>
      <c r="B3" s="305"/>
      <c r="C3" s="305"/>
      <c r="D3" s="305"/>
      <c r="E3" s="4"/>
      <c r="F3" s="5"/>
      <c r="G3" s="6"/>
      <c r="H3" s="6"/>
      <c r="I3" s="6"/>
      <c r="J3" s="6"/>
      <c r="K3" s="6"/>
      <c r="L3" s="6"/>
      <c r="M3" s="2"/>
      <c r="R3" s="60"/>
    </row>
    <row r="4" spans="1:20">
      <c r="A4" s="301" t="s">
        <v>1</v>
      </c>
      <c r="B4" s="306"/>
      <c r="C4" s="306"/>
      <c r="D4" s="306"/>
      <c r="E4" s="6"/>
      <c r="F4" s="5"/>
      <c r="G4" s="6"/>
      <c r="H4" s="6"/>
      <c r="I4" s="6"/>
      <c r="J4" s="6"/>
      <c r="K4" s="6"/>
      <c r="L4" s="6"/>
      <c r="M4" s="2"/>
      <c r="R4" s="60"/>
    </row>
    <row r="5" spans="1:20">
      <c r="A5" s="298" t="s">
        <v>2</v>
      </c>
      <c r="B5" s="297"/>
      <c r="C5" s="297"/>
      <c r="D5" s="297"/>
      <c r="E5" s="6"/>
      <c r="F5" s="5"/>
      <c r="G5" s="6"/>
      <c r="H5" s="6"/>
      <c r="I5" s="6"/>
      <c r="J5" s="6"/>
      <c r="K5" s="6"/>
      <c r="L5" s="6"/>
      <c r="M5" s="2"/>
      <c r="R5" s="60"/>
    </row>
    <row r="6" spans="1:20">
      <c r="A6" s="293" t="s">
        <v>222</v>
      </c>
      <c r="B6" s="297"/>
      <c r="C6" s="297"/>
      <c r="D6" s="297"/>
      <c r="E6" s="297"/>
      <c r="F6" s="297"/>
      <c r="G6" s="297"/>
      <c r="H6" s="297"/>
      <c r="I6" s="326"/>
      <c r="J6" s="325"/>
      <c r="K6" s="325"/>
      <c r="L6" s="325"/>
      <c r="M6" s="325"/>
      <c r="N6" s="325"/>
      <c r="O6" s="325"/>
      <c r="P6" s="325"/>
      <c r="Q6" s="325"/>
      <c r="R6" s="60"/>
    </row>
    <row r="7" spans="1:20">
      <c r="A7" s="293" t="s">
        <v>223</v>
      </c>
      <c r="B7" s="297"/>
      <c r="C7" s="297"/>
      <c r="D7" s="297"/>
      <c r="E7" s="297"/>
      <c r="F7" s="297"/>
      <c r="G7" s="297"/>
      <c r="H7" s="297"/>
      <c r="I7" s="297"/>
      <c r="J7" s="325"/>
      <c r="K7" s="325"/>
      <c r="L7" s="325"/>
      <c r="M7" s="325"/>
      <c r="N7" s="325"/>
      <c r="O7" s="325"/>
      <c r="P7" s="325"/>
      <c r="Q7" s="325"/>
    </row>
    <row r="8" spans="1:20" ht="21" customHeight="1">
      <c r="B8" s="327" t="s">
        <v>47</v>
      </c>
      <c r="C8" s="304"/>
      <c r="D8" s="304"/>
    </row>
    <row r="9" spans="1:20" ht="16.5" thickBot="1"/>
    <row r="10" spans="1:20" ht="16.5" thickBot="1">
      <c r="A10" s="40"/>
      <c r="B10" s="191"/>
      <c r="C10" s="119"/>
      <c r="D10" s="119"/>
      <c r="E10" s="119"/>
      <c r="F10" s="119"/>
      <c r="G10" s="119"/>
      <c r="H10" s="119"/>
      <c r="I10" s="119"/>
      <c r="J10" s="145"/>
      <c r="K10" s="119"/>
      <c r="L10" s="119"/>
      <c r="M10" s="120"/>
      <c r="N10" s="119"/>
      <c r="O10" s="119" t="s">
        <v>40</v>
      </c>
      <c r="P10" s="119" t="s">
        <v>15</v>
      </c>
      <c r="Q10" s="119" t="s">
        <v>16</v>
      </c>
      <c r="R10" s="110" t="s">
        <v>17</v>
      </c>
    </row>
    <row r="11" spans="1:20" ht="18" customHeight="1" thickBot="1">
      <c r="A11" s="146">
        <v>1</v>
      </c>
      <c r="B11" s="190" t="s">
        <v>142</v>
      </c>
      <c r="C11" s="147"/>
      <c r="D11" s="147">
        <v>1</v>
      </c>
      <c r="E11" s="147">
        <v>2</v>
      </c>
      <c r="F11" s="147">
        <v>3</v>
      </c>
      <c r="G11" s="147">
        <v>4</v>
      </c>
      <c r="H11" s="147">
        <v>5</v>
      </c>
      <c r="I11" s="147">
        <v>6</v>
      </c>
      <c r="J11" s="147">
        <v>7</v>
      </c>
      <c r="K11" s="130"/>
      <c r="L11" s="121" t="s">
        <v>18</v>
      </c>
      <c r="M11" s="148"/>
      <c r="N11" s="181">
        <f>SUM(M12:M18)</f>
        <v>50.70000000000001</v>
      </c>
      <c r="O11" s="169"/>
      <c r="P11" s="170"/>
      <c r="Q11" s="171"/>
      <c r="R11" s="172"/>
      <c r="S11">
        <v>50.7</v>
      </c>
    </row>
    <row r="12" spans="1:20">
      <c r="A12" s="150"/>
      <c r="B12" s="189" t="s">
        <v>143</v>
      </c>
      <c r="C12" s="6" t="s">
        <v>19</v>
      </c>
      <c r="D12" s="6">
        <v>4.5</v>
      </c>
      <c r="E12" s="6">
        <v>5.0999999999999996</v>
      </c>
      <c r="F12" s="6">
        <v>5.5</v>
      </c>
      <c r="G12" s="151">
        <v>5</v>
      </c>
      <c r="H12" s="151">
        <v>5.0999999999999996</v>
      </c>
      <c r="I12" s="151">
        <v>5.3</v>
      </c>
      <c r="J12" s="6"/>
      <c r="K12" s="122">
        <f>(SUM(D12:I12)-MAX(D12:I12)-MIN(D12:I12))/4</f>
        <v>5.1250000000000009</v>
      </c>
      <c r="L12" s="40">
        <v>40</v>
      </c>
      <c r="M12" s="12">
        <f>K12/10*L12/2</f>
        <v>10.250000000000002</v>
      </c>
      <c r="N12" s="173"/>
      <c r="O12" s="174"/>
      <c r="P12" s="174"/>
      <c r="Q12" s="175"/>
      <c r="R12" s="176"/>
    </row>
    <row r="13" spans="1:20">
      <c r="A13" s="150"/>
      <c r="B13" s="189"/>
      <c r="C13" s="6" t="s">
        <v>20</v>
      </c>
      <c r="D13" s="6">
        <v>4.3</v>
      </c>
      <c r="E13" s="6">
        <v>5</v>
      </c>
      <c r="F13" s="6">
        <v>5.4</v>
      </c>
      <c r="G13" s="151">
        <v>4.9000000000000004</v>
      </c>
      <c r="H13" s="151">
        <v>4.8</v>
      </c>
      <c r="I13" s="151">
        <v>5.2</v>
      </c>
      <c r="J13" s="151"/>
      <c r="K13" s="122">
        <f>(SUM(D13:I13)-MAX(D13:I13)-MIN(D13:I13))/4</f>
        <v>4.9750000000000005</v>
      </c>
      <c r="L13" s="40">
        <v>30</v>
      </c>
      <c r="M13" s="12">
        <f t="shared" ref="M13:M18" si="0">K13/10*L13/2</f>
        <v>7.4625000000000004</v>
      </c>
      <c r="N13" s="173"/>
      <c r="O13" s="174"/>
      <c r="P13" s="174"/>
      <c r="Q13" s="175"/>
      <c r="R13" s="176"/>
    </row>
    <row r="14" spans="1:20">
      <c r="A14" s="150"/>
      <c r="B14" s="189"/>
      <c r="C14" s="6" t="s">
        <v>21</v>
      </c>
      <c r="D14" s="151">
        <v>4.4000000000000004</v>
      </c>
      <c r="E14" s="6">
        <v>4.5</v>
      </c>
      <c r="F14" s="151">
        <v>5.5</v>
      </c>
      <c r="G14" s="151">
        <v>5.2</v>
      </c>
      <c r="H14" s="151">
        <v>4.7</v>
      </c>
      <c r="I14" s="151">
        <v>5.0999999999999996</v>
      </c>
      <c r="J14" s="151"/>
      <c r="K14" s="122">
        <f>(SUM(D14:I14)-MAX(D14:I14)-MIN(D14:I14))/4</f>
        <v>4.875</v>
      </c>
      <c r="L14" s="40">
        <v>30</v>
      </c>
      <c r="M14" s="12">
        <f t="shared" si="0"/>
        <v>7.3125</v>
      </c>
      <c r="N14" s="152"/>
      <c r="O14" s="40"/>
      <c r="P14" s="40"/>
      <c r="Q14" s="123"/>
      <c r="R14" s="124"/>
    </row>
    <row r="15" spans="1:20">
      <c r="A15" s="150"/>
      <c r="B15" s="189"/>
      <c r="C15" s="6"/>
      <c r="D15" s="6"/>
      <c r="E15" s="6"/>
      <c r="F15" s="6"/>
      <c r="G15" s="6"/>
      <c r="H15" s="6"/>
      <c r="I15" s="6"/>
      <c r="J15" s="6"/>
      <c r="K15" s="122"/>
      <c r="L15" s="40"/>
      <c r="M15" s="12"/>
      <c r="N15" s="152"/>
      <c r="O15" s="40"/>
      <c r="P15" s="40"/>
      <c r="Q15" s="123"/>
      <c r="R15" s="124"/>
    </row>
    <row r="16" spans="1:20">
      <c r="A16" s="150"/>
      <c r="B16" s="189"/>
      <c r="C16" s="6" t="s">
        <v>22</v>
      </c>
      <c r="D16" s="151">
        <v>4.4000000000000004</v>
      </c>
      <c r="E16" s="151">
        <v>5.2</v>
      </c>
      <c r="F16" s="151">
        <v>5.6</v>
      </c>
      <c r="G16" s="151">
        <v>5.2</v>
      </c>
      <c r="H16" s="151">
        <v>4.8</v>
      </c>
      <c r="I16" s="151">
        <v>5.3</v>
      </c>
      <c r="J16" s="151"/>
      <c r="K16" s="122">
        <f>(SUM(D16:I16)-MAX(D16:I16)-MIN(D16:I16))/4</f>
        <v>5.1250000000000018</v>
      </c>
      <c r="L16" s="40">
        <v>50</v>
      </c>
      <c r="M16" s="12">
        <f t="shared" si="0"/>
        <v>12.812500000000004</v>
      </c>
      <c r="N16" s="152"/>
      <c r="O16" s="40"/>
      <c r="P16" s="40"/>
      <c r="Q16" s="123"/>
      <c r="R16" s="124"/>
    </row>
    <row r="17" spans="1:19">
      <c r="A17" s="150"/>
      <c r="B17" s="189"/>
      <c r="C17" s="6" t="s">
        <v>23</v>
      </c>
      <c r="D17" s="151">
        <v>4.4000000000000004</v>
      </c>
      <c r="E17" s="151">
        <v>5.2</v>
      </c>
      <c r="F17" s="151">
        <v>5.6</v>
      </c>
      <c r="G17" s="151">
        <v>5.2</v>
      </c>
      <c r="H17" s="151">
        <v>5.0999999999999996</v>
      </c>
      <c r="I17" s="151">
        <v>5.2</v>
      </c>
      <c r="J17" s="151"/>
      <c r="K17" s="122">
        <f>(SUM(D17:I17)-MAX(D17:I17)-MIN(D17:I17))/4</f>
        <v>5.1750000000000007</v>
      </c>
      <c r="L17" s="40">
        <v>30</v>
      </c>
      <c r="M17" s="12">
        <f t="shared" si="0"/>
        <v>7.7625000000000011</v>
      </c>
      <c r="N17" s="152"/>
      <c r="O17" s="40"/>
      <c r="P17" s="40"/>
      <c r="Q17" s="123"/>
      <c r="R17" s="124"/>
    </row>
    <row r="18" spans="1:19" ht="16.5" thickBot="1">
      <c r="A18" s="146"/>
      <c r="B18" s="192"/>
      <c r="C18" s="153" t="s">
        <v>24</v>
      </c>
      <c r="D18" s="151">
        <v>4.4000000000000004</v>
      </c>
      <c r="E18" s="153">
        <v>5</v>
      </c>
      <c r="F18" s="153">
        <v>5.7</v>
      </c>
      <c r="G18" s="153">
        <v>5.2</v>
      </c>
      <c r="H18" s="153">
        <v>5.0999999999999996</v>
      </c>
      <c r="I18" s="153">
        <v>5.0999999999999996</v>
      </c>
      <c r="J18" s="153"/>
      <c r="K18" s="122">
        <f>(SUM(D18:I18)-MAX(D18:I18)-MIN(D18:I18))/4</f>
        <v>5.0999999999999996</v>
      </c>
      <c r="L18" s="113">
        <v>20</v>
      </c>
      <c r="M18" s="12">
        <f t="shared" si="0"/>
        <v>5.0999999999999996</v>
      </c>
      <c r="N18" s="154"/>
      <c r="O18" s="113"/>
      <c r="P18" s="113"/>
      <c r="Q18" s="125"/>
      <c r="R18" s="126"/>
    </row>
    <row r="19" spans="1:19" ht="34.5" customHeight="1" thickBot="1">
      <c r="A19" s="155">
        <f>A11+1</f>
        <v>2</v>
      </c>
      <c r="B19" s="190" t="s">
        <v>144</v>
      </c>
      <c r="C19" s="147"/>
      <c r="D19" s="147">
        <v>1</v>
      </c>
      <c r="E19" s="147">
        <v>2</v>
      </c>
      <c r="F19" s="147">
        <v>3</v>
      </c>
      <c r="G19" s="147">
        <v>4</v>
      </c>
      <c r="H19" s="147">
        <v>5</v>
      </c>
      <c r="I19" s="147">
        <v>6</v>
      </c>
      <c r="J19" s="147"/>
      <c r="K19" s="130"/>
      <c r="L19" s="19" t="s">
        <v>18</v>
      </c>
      <c r="M19" s="148"/>
      <c r="N19" s="160">
        <f>SUM(M20:M26)</f>
        <v>47.174999999999997</v>
      </c>
      <c r="O19" s="19"/>
      <c r="P19" s="162"/>
      <c r="Q19" s="161"/>
      <c r="R19" s="149"/>
      <c r="S19">
        <v>47.174999999999997</v>
      </c>
    </row>
    <row r="20" spans="1:19">
      <c r="A20" s="150"/>
      <c r="B20" s="189" t="s">
        <v>145</v>
      </c>
      <c r="C20" s="6" t="s">
        <v>19</v>
      </c>
      <c r="D20" s="151">
        <v>4.2</v>
      </c>
      <c r="E20" s="151">
        <v>4.9000000000000004</v>
      </c>
      <c r="F20" s="151">
        <v>5.4</v>
      </c>
      <c r="G20" s="151">
        <v>4.2</v>
      </c>
      <c r="H20" s="151">
        <v>4.9000000000000004</v>
      </c>
      <c r="I20" s="151">
        <v>5</v>
      </c>
      <c r="J20" s="151"/>
      <c r="K20" s="122">
        <f>(SUM(D20:I20)-MAX(D20:I20)-MIN(D20:I20))/4</f>
        <v>4.7500000000000009</v>
      </c>
      <c r="L20" s="40">
        <v>40</v>
      </c>
      <c r="M20" s="12">
        <f>K20/10*L20/2</f>
        <v>9.5000000000000018</v>
      </c>
      <c r="N20" s="152"/>
      <c r="O20" s="40"/>
      <c r="P20" s="40"/>
      <c r="Q20" s="123"/>
      <c r="R20" s="124"/>
    </row>
    <row r="21" spans="1:19">
      <c r="A21" s="150"/>
      <c r="B21" s="189"/>
      <c r="C21" s="6" t="s">
        <v>20</v>
      </c>
      <c r="D21" s="151">
        <v>4</v>
      </c>
      <c r="E21" s="151">
        <v>4.9000000000000004</v>
      </c>
      <c r="F21" s="151">
        <v>5.4</v>
      </c>
      <c r="G21" s="151">
        <v>4.2</v>
      </c>
      <c r="H21" s="151">
        <v>4.7</v>
      </c>
      <c r="I21" s="151">
        <v>5.0999999999999996</v>
      </c>
      <c r="J21" s="151"/>
      <c r="K21" s="122">
        <f>(SUM(D21:I21)-MAX(D21:I21)-MIN(D21:I21))/4</f>
        <v>4.7249999999999996</v>
      </c>
      <c r="L21" s="40">
        <v>30</v>
      </c>
      <c r="M21" s="12">
        <f t="shared" ref="M21:M26" si="1">K21/10*L21/2</f>
        <v>7.0874999999999995</v>
      </c>
      <c r="N21" s="152"/>
      <c r="O21" s="40"/>
      <c r="P21" s="40"/>
      <c r="Q21" s="123"/>
      <c r="R21" s="124"/>
    </row>
    <row r="22" spans="1:19">
      <c r="A22" s="150"/>
      <c r="B22" s="189"/>
      <c r="C22" s="6" t="s">
        <v>21</v>
      </c>
      <c r="D22" s="151">
        <v>4.0999999999999996</v>
      </c>
      <c r="E22" s="151">
        <v>4.5999999999999996</v>
      </c>
      <c r="F22" s="151">
        <v>5.5</v>
      </c>
      <c r="G22" s="151">
        <v>4</v>
      </c>
      <c r="H22" s="151">
        <v>4.7</v>
      </c>
      <c r="I22" s="151">
        <v>5</v>
      </c>
      <c r="J22" s="151"/>
      <c r="K22" s="122">
        <f>(SUM(D22:I22)-MAX(D22:I22)-MIN(D22:I22))/4</f>
        <v>4.5999999999999996</v>
      </c>
      <c r="L22" s="40">
        <v>30</v>
      </c>
      <c r="M22" s="12">
        <f t="shared" si="1"/>
        <v>6.8999999999999995</v>
      </c>
      <c r="N22" s="152"/>
      <c r="O22" s="40"/>
      <c r="P22" s="40"/>
      <c r="Q22" s="123"/>
      <c r="R22" s="124"/>
    </row>
    <row r="23" spans="1:19">
      <c r="A23" s="150"/>
      <c r="B23" s="189"/>
      <c r="C23" s="6"/>
      <c r="D23" s="6"/>
      <c r="E23" s="6"/>
      <c r="F23" s="6"/>
      <c r="G23" s="6"/>
      <c r="H23" s="6"/>
      <c r="I23" s="6"/>
      <c r="J23" s="6"/>
      <c r="K23" s="122"/>
      <c r="L23" s="40"/>
      <c r="M23" s="12"/>
      <c r="N23" s="152"/>
      <c r="O23" s="40"/>
      <c r="P23" s="40"/>
      <c r="Q23" s="123"/>
      <c r="R23" s="124"/>
    </row>
    <row r="24" spans="1:19">
      <c r="A24" s="150"/>
      <c r="B24" s="189"/>
      <c r="C24" s="6" t="s">
        <v>22</v>
      </c>
      <c r="D24" s="151">
        <v>4.3</v>
      </c>
      <c r="E24" s="151">
        <v>4.9000000000000004</v>
      </c>
      <c r="F24" s="151">
        <v>5.3</v>
      </c>
      <c r="G24" s="151">
        <v>4.2</v>
      </c>
      <c r="H24" s="151">
        <v>4.5</v>
      </c>
      <c r="I24" s="151">
        <v>5.0999999999999996</v>
      </c>
      <c r="J24" s="151"/>
      <c r="K24" s="122">
        <f>(SUM(D24:I24)-MAX(D24:I24)-MIN(D24:I24))/4</f>
        <v>4.6999999999999993</v>
      </c>
      <c r="L24" s="40">
        <v>50</v>
      </c>
      <c r="M24" s="12">
        <f t="shared" si="1"/>
        <v>11.749999999999998</v>
      </c>
      <c r="N24" s="152"/>
      <c r="O24" s="40"/>
      <c r="P24" s="40"/>
      <c r="Q24" s="123"/>
      <c r="R24" s="124"/>
    </row>
    <row r="25" spans="1:19">
      <c r="A25" s="150"/>
      <c r="B25" s="189"/>
      <c r="C25" s="6" t="s">
        <v>23</v>
      </c>
      <c r="D25" s="151">
        <v>4.3</v>
      </c>
      <c r="E25" s="151">
        <v>4.9000000000000004</v>
      </c>
      <c r="F25" s="151">
        <v>5</v>
      </c>
      <c r="G25" s="151">
        <v>4</v>
      </c>
      <c r="H25" s="151">
        <v>4.9000000000000004</v>
      </c>
      <c r="I25" s="151">
        <v>5</v>
      </c>
      <c r="J25" s="151"/>
      <c r="K25" s="122">
        <f>(SUM(D25:I25)-MAX(D25:I25)-MIN(D25:I25))/4</f>
        <v>4.7750000000000004</v>
      </c>
      <c r="L25" s="40">
        <v>30</v>
      </c>
      <c r="M25" s="12">
        <f t="shared" si="1"/>
        <v>7.1625000000000005</v>
      </c>
      <c r="N25" s="152"/>
      <c r="O25" s="40"/>
      <c r="P25" s="40"/>
      <c r="Q25" s="123"/>
      <c r="R25" s="156"/>
    </row>
    <row r="26" spans="1:19" ht="16.5" thickBot="1">
      <c r="A26" s="146"/>
      <c r="B26" s="192"/>
      <c r="C26" s="153" t="s">
        <v>24</v>
      </c>
      <c r="D26" s="151">
        <v>4.3</v>
      </c>
      <c r="E26" s="153">
        <v>4.9000000000000004</v>
      </c>
      <c r="F26" s="153">
        <v>5.5</v>
      </c>
      <c r="G26" s="153">
        <v>4.2</v>
      </c>
      <c r="H26" s="153">
        <v>4.9000000000000004</v>
      </c>
      <c r="I26" s="151">
        <v>5</v>
      </c>
      <c r="J26" s="151"/>
      <c r="K26" s="122">
        <f>(SUM(D26:I26)-MAX(D26:I26)-MIN(D26:I26))/4</f>
        <v>4.7749999999999995</v>
      </c>
      <c r="L26" s="127">
        <v>20</v>
      </c>
      <c r="M26" s="12">
        <f t="shared" si="1"/>
        <v>4.7749999999999995</v>
      </c>
      <c r="N26" s="154"/>
      <c r="O26" s="113"/>
      <c r="P26" s="113"/>
      <c r="Q26" s="128"/>
      <c r="R26" s="129"/>
    </row>
    <row r="27" spans="1:19" ht="18.75" customHeight="1" thickBot="1">
      <c r="A27" s="155">
        <f>A19+1</f>
        <v>3</v>
      </c>
      <c r="B27" s="190" t="s">
        <v>146</v>
      </c>
      <c r="C27" s="147"/>
      <c r="D27" s="147">
        <v>1</v>
      </c>
      <c r="E27" s="147">
        <v>2</v>
      </c>
      <c r="F27" s="147">
        <v>3</v>
      </c>
      <c r="G27" s="147">
        <v>4</v>
      </c>
      <c r="H27" s="147">
        <v>5</v>
      </c>
      <c r="I27" s="147">
        <v>6</v>
      </c>
      <c r="J27" s="147">
        <v>7</v>
      </c>
      <c r="K27" s="130"/>
      <c r="L27" s="121" t="s">
        <v>18</v>
      </c>
      <c r="M27" s="148"/>
      <c r="N27" s="160">
        <f>SUM(M28:M34)</f>
        <v>53.487499999999997</v>
      </c>
      <c r="O27" s="121"/>
      <c r="P27" s="14"/>
      <c r="Q27" s="161"/>
      <c r="R27" s="149"/>
      <c r="S27">
        <v>53.488</v>
      </c>
    </row>
    <row r="28" spans="1:19" ht="18" customHeight="1">
      <c r="A28" s="150"/>
      <c r="B28" s="189" t="s">
        <v>147</v>
      </c>
      <c r="C28" s="6" t="s">
        <v>19</v>
      </c>
      <c r="D28" s="151">
        <v>4.5</v>
      </c>
      <c r="E28" s="151">
        <v>5.6</v>
      </c>
      <c r="F28" s="151">
        <v>5.8</v>
      </c>
      <c r="G28" s="151">
        <v>5.5</v>
      </c>
      <c r="H28" s="151">
        <v>5.2</v>
      </c>
      <c r="I28" s="151">
        <v>5.2</v>
      </c>
      <c r="J28" s="151"/>
      <c r="K28" s="122">
        <f>(SUM(D28:I28)-MAX(D28:I28)-MIN(D28:I28))/4</f>
        <v>5.3749999999999991</v>
      </c>
      <c r="L28" s="40">
        <v>40</v>
      </c>
      <c r="M28" s="12">
        <f>K28/10*L28/2</f>
        <v>10.749999999999996</v>
      </c>
      <c r="N28" s="152"/>
      <c r="O28" s="40"/>
      <c r="P28" s="40"/>
      <c r="Q28" s="123"/>
      <c r="R28" s="124"/>
    </row>
    <row r="29" spans="1:19">
      <c r="A29" s="150"/>
      <c r="B29" s="189"/>
      <c r="C29" s="6" t="s">
        <v>20</v>
      </c>
      <c r="D29" s="151">
        <v>4.4000000000000004</v>
      </c>
      <c r="E29" s="151">
        <v>5.4</v>
      </c>
      <c r="F29" s="151">
        <v>5.8</v>
      </c>
      <c r="G29" s="151">
        <v>5.4</v>
      </c>
      <c r="H29" s="151">
        <v>5</v>
      </c>
      <c r="I29" s="151">
        <v>5.4</v>
      </c>
      <c r="J29" s="151"/>
      <c r="K29" s="122">
        <f>(SUM(D29:I29)-MAX(D29:I29)-MIN(D29:I29))/4</f>
        <v>5.2999999999999989</v>
      </c>
      <c r="L29" s="40">
        <v>30</v>
      </c>
      <c r="M29" s="12">
        <f t="shared" ref="M29:M34" si="2">K29/10*L29/2</f>
        <v>7.9499999999999984</v>
      </c>
      <c r="N29" s="152"/>
      <c r="O29" s="40"/>
      <c r="P29" s="40"/>
      <c r="Q29" s="123"/>
      <c r="R29" s="124"/>
    </row>
    <row r="30" spans="1:19">
      <c r="A30" s="150"/>
      <c r="B30" s="189"/>
      <c r="C30" s="6" t="s">
        <v>21</v>
      </c>
      <c r="D30" s="151">
        <v>4.5999999999999996</v>
      </c>
      <c r="E30" s="151">
        <v>5.4</v>
      </c>
      <c r="F30" s="151">
        <v>5.7</v>
      </c>
      <c r="G30" s="151">
        <v>5.4</v>
      </c>
      <c r="H30" s="151">
        <v>5.0999999999999996</v>
      </c>
      <c r="I30" s="151">
        <v>5.3</v>
      </c>
      <c r="J30" s="151"/>
      <c r="K30" s="122">
        <f>(SUM(D30:I30)-MAX(D30:I30)-MIN(D30:I30))/4</f>
        <v>5.3000000000000007</v>
      </c>
      <c r="L30" s="40">
        <v>30</v>
      </c>
      <c r="M30" s="12">
        <f t="shared" si="2"/>
        <v>7.95</v>
      </c>
      <c r="N30" s="152"/>
      <c r="O30" s="40"/>
      <c r="P30" s="40"/>
      <c r="Q30" s="123"/>
      <c r="R30" s="124"/>
    </row>
    <row r="31" spans="1:19">
      <c r="A31" s="150"/>
      <c r="B31" s="189"/>
      <c r="C31" s="6"/>
      <c r="D31" s="6"/>
      <c r="E31" s="6"/>
      <c r="F31" s="6"/>
      <c r="G31" s="6"/>
      <c r="H31" s="151"/>
      <c r="I31" s="6"/>
      <c r="J31" s="6"/>
      <c r="K31" s="122"/>
      <c r="L31" s="40"/>
      <c r="M31" s="12"/>
      <c r="N31" s="152"/>
      <c r="O31" s="40"/>
      <c r="P31" s="40"/>
      <c r="Q31" s="123"/>
      <c r="R31" s="124"/>
    </row>
    <row r="32" spans="1:19">
      <c r="A32" s="150"/>
      <c r="B32" s="189"/>
      <c r="C32" s="6" t="s">
        <v>22</v>
      </c>
      <c r="D32" s="151">
        <v>4.5</v>
      </c>
      <c r="E32" s="151">
        <v>5.6</v>
      </c>
      <c r="F32" s="151">
        <v>6</v>
      </c>
      <c r="G32" s="151">
        <v>5.3</v>
      </c>
      <c r="H32" s="151">
        <v>5</v>
      </c>
      <c r="I32" s="151">
        <v>5.3</v>
      </c>
      <c r="J32" s="151"/>
      <c r="K32" s="122">
        <f>(SUM(D32:I32)-MAX(D32:I32)-MIN(D32:I32))/4</f>
        <v>5.3000000000000007</v>
      </c>
      <c r="L32" s="40">
        <v>50</v>
      </c>
      <c r="M32" s="12">
        <f t="shared" si="2"/>
        <v>13.25</v>
      </c>
      <c r="N32" s="152"/>
      <c r="O32" s="40"/>
      <c r="P32" s="40"/>
      <c r="Q32" s="123"/>
      <c r="R32" s="124"/>
    </row>
    <row r="33" spans="1:19" ht="16.5" thickBot="1">
      <c r="A33" s="150"/>
      <c r="B33" s="189"/>
      <c r="C33" s="6" t="s">
        <v>23</v>
      </c>
      <c r="D33" s="151">
        <v>4.5</v>
      </c>
      <c r="E33" s="151">
        <v>5.8</v>
      </c>
      <c r="F33" s="151">
        <v>5.9</v>
      </c>
      <c r="G33" s="151">
        <v>5.5</v>
      </c>
      <c r="H33" s="153">
        <v>5.2</v>
      </c>
      <c r="I33" s="151">
        <v>5.4</v>
      </c>
      <c r="J33" s="151"/>
      <c r="K33" s="122">
        <f>(SUM(D33:I33)-MAX(D33:I33)-MIN(D33:I33))/4</f>
        <v>5.4750000000000014</v>
      </c>
      <c r="L33" s="40">
        <v>30</v>
      </c>
      <c r="M33" s="12">
        <f t="shared" si="2"/>
        <v>8.2125000000000021</v>
      </c>
      <c r="N33" s="152"/>
      <c r="O33" s="40"/>
      <c r="P33" s="40"/>
      <c r="Q33" s="123"/>
      <c r="R33" s="156"/>
    </row>
    <row r="34" spans="1:19" ht="16.5" thickBot="1">
      <c r="A34" s="146"/>
      <c r="B34" s="192"/>
      <c r="C34" s="153" t="s">
        <v>24</v>
      </c>
      <c r="D34" s="153">
        <v>4.5</v>
      </c>
      <c r="E34" s="153">
        <v>5.6</v>
      </c>
      <c r="F34" s="153">
        <v>5.8</v>
      </c>
      <c r="G34" s="153">
        <v>5.3</v>
      </c>
      <c r="H34" s="153">
        <v>5.2</v>
      </c>
      <c r="I34" s="153">
        <v>5.4</v>
      </c>
      <c r="J34" s="153"/>
      <c r="K34" s="122">
        <f>(SUM(D34:I34)-MAX(D34:I34)-MIN(D34:I34))/4</f>
        <v>5.3749999999999991</v>
      </c>
      <c r="L34" s="113">
        <v>20</v>
      </c>
      <c r="M34" s="12">
        <f t="shared" si="2"/>
        <v>5.3749999999999982</v>
      </c>
      <c r="N34" s="154"/>
      <c r="O34" s="113"/>
      <c r="P34" s="113"/>
      <c r="Q34" s="125"/>
      <c r="R34" s="126"/>
    </row>
    <row r="35" spans="1:19" ht="18.75" customHeight="1" thickBot="1">
      <c r="A35" s="155">
        <f>A27+1</f>
        <v>4</v>
      </c>
      <c r="B35" s="190" t="s">
        <v>148</v>
      </c>
      <c r="C35" s="147"/>
      <c r="D35" s="147">
        <v>1</v>
      </c>
      <c r="E35" s="147">
        <v>2</v>
      </c>
      <c r="F35" s="147">
        <v>3</v>
      </c>
      <c r="G35" s="147">
        <v>4</v>
      </c>
      <c r="H35" s="147">
        <v>5</v>
      </c>
      <c r="I35" s="147">
        <v>6</v>
      </c>
      <c r="J35" s="147">
        <v>7</v>
      </c>
      <c r="K35" s="130"/>
      <c r="L35" s="19" t="s">
        <v>18</v>
      </c>
      <c r="M35" s="148"/>
      <c r="N35" s="160">
        <f>SUM(M36:M42)</f>
        <v>57.637500000000003</v>
      </c>
      <c r="O35" s="121"/>
      <c r="P35" s="14"/>
      <c r="Q35" s="161"/>
      <c r="R35" s="149"/>
      <c r="S35">
        <v>57.637999999999998</v>
      </c>
    </row>
    <row r="36" spans="1:19" ht="18" customHeight="1">
      <c r="A36" s="150"/>
      <c r="B36" s="189" t="s">
        <v>149</v>
      </c>
      <c r="C36" s="6" t="s">
        <v>19</v>
      </c>
      <c r="D36" s="151">
        <v>6.3</v>
      </c>
      <c r="E36" s="151">
        <v>5.8</v>
      </c>
      <c r="F36" s="151">
        <v>6</v>
      </c>
      <c r="G36" s="151">
        <v>5.5</v>
      </c>
      <c r="H36" s="151">
        <v>5.6</v>
      </c>
      <c r="I36" s="151">
        <v>4.9000000000000004</v>
      </c>
      <c r="J36" s="151"/>
      <c r="K36" s="122">
        <f>(SUM(D36:I36)-MAX(D36:I36)-MIN(D36:I36))/4</f>
        <v>5.7249999999999996</v>
      </c>
      <c r="L36" s="40">
        <v>40</v>
      </c>
      <c r="M36" s="12">
        <f>K36/10*L36/2</f>
        <v>11.45</v>
      </c>
      <c r="N36" s="152"/>
      <c r="O36" s="40"/>
      <c r="P36" s="40"/>
      <c r="Q36" s="123"/>
      <c r="R36" s="124"/>
    </row>
    <row r="37" spans="1:19">
      <c r="A37" s="150"/>
      <c r="B37" s="189"/>
      <c r="C37" s="6" t="s">
        <v>20</v>
      </c>
      <c r="D37" s="151">
        <v>6.3</v>
      </c>
      <c r="E37" s="151">
        <v>5.8</v>
      </c>
      <c r="F37" s="151">
        <v>6.3</v>
      </c>
      <c r="G37" s="151">
        <v>5.5</v>
      </c>
      <c r="H37" s="151">
        <v>5.4</v>
      </c>
      <c r="I37" s="151">
        <v>5</v>
      </c>
      <c r="J37" s="151"/>
      <c r="K37" s="122">
        <f>(SUM(D37:I37)-MAX(D37:I37)-MIN(D37:I37))/4</f>
        <v>5.7499999999999991</v>
      </c>
      <c r="L37" s="40">
        <v>30</v>
      </c>
      <c r="M37" s="12">
        <f t="shared" ref="M37:M42" si="3">K37/10*L37/2</f>
        <v>8.625</v>
      </c>
      <c r="N37" s="152"/>
      <c r="O37" s="40"/>
      <c r="P37" s="40"/>
      <c r="Q37" s="123"/>
      <c r="R37" s="124"/>
    </row>
    <row r="38" spans="1:19">
      <c r="A38" s="150"/>
      <c r="B38" s="189"/>
      <c r="C38" s="6" t="s">
        <v>21</v>
      </c>
      <c r="D38" s="151">
        <v>6.3</v>
      </c>
      <c r="E38" s="151">
        <v>5.7</v>
      </c>
      <c r="F38" s="151">
        <v>6.3</v>
      </c>
      <c r="G38" s="151">
        <v>5.6</v>
      </c>
      <c r="H38" s="151">
        <v>5.7</v>
      </c>
      <c r="I38" s="151">
        <v>5</v>
      </c>
      <c r="J38" s="151"/>
      <c r="K38" s="122">
        <f>(SUM(D38:I38)-MAX(D38:I38)-MIN(D38:I38))/4</f>
        <v>5.8249999999999984</v>
      </c>
      <c r="L38" s="40">
        <v>30</v>
      </c>
      <c r="M38" s="12">
        <f t="shared" si="3"/>
        <v>8.7374999999999972</v>
      </c>
      <c r="N38" s="152"/>
      <c r="O38" s="40"/>
      <c r="P38" s="40"/>
      <c r="Q38" s="123"/>
      <c r="R38" s="124"/>
    </row>
    <row r="39" spans="1:19">
      <c r="A39" s="150"/>
      <c r="B39" s="189"/>
      <c r="C39" s="6"/>
      <c r="D39" s="6"/>
      <c r="E39" s="6"/>
      <c r="F39" s="6"/>
      <c r="G39" s="6"/>
      <c r="H39" s="6"/>
      <c r="I39" s="6"/>
      <c r="J39" s="6"/>
      <c r="K39" s="122"/>
      <c r="L39" s="40"/>
      <c r="M39" s="12"/>
      <c r="N39" s="152"/>
      <c r="O39" s="40"/>
      <c r="P39" s="40"/>
      <c r="Q39" s="123"/>
      <c r="R39" s="124"/>
    </row>
    <row r="40" spans="1:19">
      <c r="A40" s="150"/>
      <c r="B40" s="189"/>
      <c r="C40" s="6" t="s">
        <v>22</v>
      </c>
      <c r="D40" s="151">
        <v>6.3</v>
      </c>
      <c r="E40" s="151">
        <v>5.7</v>
      </c>
      <c r="F40" s="151">
        <v>6.2</v>
      </c>
      <c r="G40" s="151">
        <v>5.5</v>
      </c>
      <c r="H40" s="151">
        <v>5.6</v>
      </c>
      <c r="I40" s="151">
        <v>5.0999999999999996</v>
      </c>
      <c r="J40" s="151"/>
      <c r="K40" s="122">
        <f>(SUM(D40:I40)-MAX(D40:I40)-MIN(D40:I40))/4</f>
        <v>5.75</v>
      </c>
      <c r="L40" s="40">
        <v>50</v>
      </c>
      <c r="M40" s="12">
        <f t="shared" si="3"/>
        <v>14.374999999999998</v>
      </c>
      <c r="N40" s="152"/>
      <c r="O40" s="40"/>
      <c r="P40" s="40"/>
      <c r="Q40" s="123"/>
      <c r="R40" s="124"/>
    </row>
    <row r="41" spans="1:19">
      <c r="A41" s="150"/>
      <c r="B41" s="189"/>
      <c r="C41" s="6" t="s">
        <v>23</v>
      </c>
      <c r="D41" s="151">
        <v>6.4</v>
      </c>
      <c r="E41" s="151">
        <v>5.7</v>
      </c>
      <c r="F41" s="151">
        <v>6.2</v>
      </c>
      <c r="G41" s="151">
        <v>5.4</v>
      </c>
      <c r="H41" s="151">
        <v>5.7</v>
      </c>
      <c r="I41" s="151">
        <v>5</v>
      </c>
      <c r="J41" s="151"/>
      <c r="K41" s="122">
        <f>(SUM(D41:I41)-MAX(D41:I41)-MIN(D41:I41))/4</f>
        <v>5.7500000000000018</v>
      </c>
      <c r="L41" s="40">
        <v>30</v>
      </c>
      <c r="M41" s="12">
        <f t="shared" si="3"/>
        <v>8.6250000000000036</v>
      </c>
      <c r="N41" s="152"/>
      <c r="O41" s="40"/>
      <c r="P41" s="40"/>
      <c r="Q41" s="123"/>
      <c r="R41" s="156"/>
    </row>
    <row r="42" spans="1:19" ht="16.5" thickBot="1">
      <c r="A42" s="146"/>
      <c r="B42" s="192"/>
      <c r="C42" s="153" t="s">
        <v>24</v>
      </c>
      <c r="D42" s="153">
        <v>6.4</v>
      </c>
      <c r="E42" s="151">
        <v>5.8</v>
      </c>
      <c r="F42" s="153">
        <v>6.3</v>
      </c>
      <c r="G42" s="153">
        <v>5.5</v>
      </c>
      <c r="H42" s="153">
        <v>5.7</v>
      </c>
      <c r="I42" s="153">
        <v>5.0999999999999996</v>
      </c>
      <c r="J42" s="151"/>
      <c r="K42" s="122">
        <f>(SUM(D42:I42)-MAX(D42:I42)-MIN(D42:I42))/4</f>
        <v>5.8249999999999993</v>
      </c>
      <c r="L42" s="127">
        <v>20</v>
      </c>
      <c r="M42" s="12">
        <f t="shared" si="3"/>
        <v>5.8249999999999993</v>
      </c>
      <c r="N42" s="154"/>
      <c r="O42" s="113"/>
      <c r="P42" s="113"/>
      <c r="Q42" s="128"/>
      <c r="R42" s="129"/>
    </row>
    <row r="43" spans="1:19" ht="15" customHeight="1" thickBot="1">
      <c r="A43" s="155">
        <f>A35+1</f>
        <v>5</v>
      </c>
      <c r="B43" s="190" t="s">
        <v>150</v>
      </c>
      <c r="C43" s="147"/>
      <c r="D43" s="147">
        <v>1</v>
      </c>
      <c r="E43" s="147">
        <v>2</v>
      </c>
      <c r="F43" s="147">
        <v>3</v>
      </c>
      <c r="G43" s="147">
        <v>4</v>
      </c>
      <c r="H43" s="147">
        <v>5</v>
      </c>
      <c r="I43" s="147">
        <v>6</v>
      </c>
      <c r="J43" s="147">
        <v>7</v>
      </c>
      <c r="K43" s="130"/>
      <c r="L43" s="121" t="s">
        <v>18</v>
      </c>
      <c r="M43" s="148"/>
      <c r="N43" s="181">
        <f>SUM(M44:M50)</f>
        <v>59.149999999999991</v>
      </c>
      <c r="O43" s="169"/>
      <c r="P43" s="170"/>
      <c r="Q43" s="171"/>
      <c r="R43" s="172"/>
      <c r="S43">
        <v>59.15</v>
      </c>
    </row>
    <row r="44" spans="1:19" ht="16.5" customHeight="1">
      <c r="A44" s="150"/>
      <c r="B44" s="189" t="s">
        <v>151</v>
      </c>
      <c r="C44" s="6" t="s">
        <v>19</v>
      </c>
      <c r="D44" s="151">
        <v>6.5</v>
      </c>
      <c r="E44" s="151">
        <v>5.7</v>
      </c>
      <c r="F44" s="151">
        <v>6</v>
      </c>
      <c r="G44" s="151">
        <v>6</v>
      </c>
      <c r="H44" s="151">
        <v>5.2</v>
      </c>
      <c r="I44" s="151">
        <v>5.4</v>
      </c>
      <c r="J44" s="151"/>
      <c r="K44" s="122">
        <f>(SUM(D44:I44)-MAX(D44:I44)-MIN(D44:I44))/4</f>
        <v>5.7749999999999995</v>
      </c>
      <c r="L44" s="40">
        <v>40</v>
      </c>
      <c r="M44" s="12">
        <f>K44/10*L44/2</f>
        <v>11.549999999999997</v>
      </c>
      <c r="N44" s="173"/>
      <c r="O44" s="174"/>
      <c r="P44" s="174"/>
      <c r="Q44" s="175"/>
      <c r="R44" s="176"/>
    </row>
    <row r="45" spans="1:19">
      <c r="A45" s="150"/>
      <c r="B45" s="189"/>
      <c r="C45" s="6" t="s">
        <v>20</v>
      </c>
      <c r="D45" s="151">
        <v>6.3</v>
      </c>
      <c r="E45" s="151">
        <v>5.7</v>
      </c>
      <c r="F45" s="151">
        <v>6.5</v>
      </c>
      <c r="G45" s="151">
        <v>6</v>
      </c>
      <c r="H45" s="151">
        <v>5.3</v>
      </c>
      <c r="I45" s="151">
        <v>5.4</v>
      </c>
      <c r="J45" s="151"/>
      <c r="K45" s="122">
        <f>(SUM(D45:I45)-MAX(D45:I45)-MIN(D45:I45))/4</f>
        <v>5.8500000000000005</v>
      </c>
      <c r="L45" s="40">
        <v>30</v>
      </c>
      <c r="M45" s="12">
        <f t="shared" ref="M45:M50" si="4">K45/10*L45/2</f>
        <v>8.7750000000000004</v>
      </c>
      <c r="N45" s="173"/>
      <c r="O45" s="174"/>
      <c r="P45" s="174"/>
      <c r="Q45" s="175"/>
      <c r="R45" s="176"/>
    </row>
    <row r="46" spans="1:19">
      <c r="A46" s="150"/>
      <c r="B46" s="189"/>
      <c r="C46" s="6" t="s">
        <v>21</v>
      </c>
      <c r="D46" s="151">
        <v>6.4</v>
      </c>
      <c r="E46" s="151">
        <v>5.8</v>
      </c>
      <c r="F46" s="151">
        <v>6.5</v>
      </c>
      <c r="G46" s="151">
        <v>6.2</v>
      </c>
      <c r="H46" s="151">
        <v>5.0999999999999996</v>
      </c>
      <c r="I46" s="151">
        <v>5.6</v>
      </c>
      <c r="J46" s="151"/>
      <c r="K46" s="122">
        <f>(SUM(D46:I46)-MAX(D46:I46)-MIN(D46:I46))/4</f>
        <v>6</v>
      </c>
      <c r="L46" s="40">
        <v>30</v>
      </c>
      <c r="M46" s="12">
        <f t="shared" si="4"/>
        <v>9</v>
      </c>
      <c r="N46" s="152"/>
      <c r="O46" s="40"/>
      <c r="P46" s="40"/>
      <c r="Q46" s="123"/>
      <c r="R46" s="124"/>
    </row>
    <row r="47" spans="1:19">
      <c r="A47" s="150"/>
      <c r="B47" s="189"/>
      <c r="C47" s="6"/>
      <c r="D47" s="6"/>
      <c r="E47" s="6"/>
      <c r="F47" s="6"/>
      <c r="G47" s="6"/>
      <c r="H47" s="151"/>
      <c r="I47" s="151"/>
      <c r="J47" s="151"/>
      <c r="K47" s="122"/>
      <c r="L47" s="40"/>
      <c r="M47" s="12"/>
      <c r="N47" s="152"/>
      <c r="O47" s="40"/>
      <c r="P47" s="40"/>
      <c r="Q47" s="123"/>
      <c r="R47" s="124"/>
    </row>
    <row r="48" spans="1:19">
      <c r="A48" s="150"/>
      <c r="B48" s="189"/>
      <c r="C48" s="6" t="s">
        <v>22</v>
      </c>
      <c r="D48" s="151">
        <v>6.4</v>
      </c>
      <c r="E48" s="151">
        <v>5.7</v>
      </c>
      <c r="F48" s="151">
        <v>6.3</v>
      </c>
      <c r="G48" s="151">
        <v>6.2</v>
      </c>
      <c r="H48" s="151">
        <v>5.0999999999999996</v>
      </c>
      <c r="I48" s="151">
        <v>5.6</v>
      </c>
      <c r="J48" s="151"/>
      <c r="K48" s="122">
        <f>(SUM(D48:I48)-MAX(D48:I48)-MIN(D48:I48))/4</f>
        <v>5.9500000000000011</v>
      </c>
      <c r="L48" s="40">
        <v>50</v>
      </c>
      <c r="M48" s="12">
        <f t="shared" si="4"/>
        <v>14.875000000000002</v>
      </c>
      <c r="N48" s="152"/>
      <c r="O48" s="40"/>
      <c r="P48" s="40"/>
      <c r="Q48" s="123"/>
      <c r="R48" s="124"/>
    </row>
    <row r="49" spans="1:19">
      <c r="A49" s="150"/>
      <c r="B49" s="189"/>
      <c r="C49" s="6" t="s">
        <v>23</v>
      </c>
      <c r="D49" s="151">
        <v>6.5</v>
      </c>
      <c r="E49" s="151">
        <v>5.7</v>
      </c>
      <c r="F49" s="151">
        <v>6.4</v>
      </c>
      <c r="G49" s="151">
        <v>6</v>
      </c>
      <c r="H49" s="151">
        <v>5.2</v>
      </c>
      <c r="I49" s="151">
        <v>5.7</v>
      </c>
      <c r="J49" s="151"/>
      <c r="K49" s="122">
        <f>(SUM(D49:I49)-MAX(D49:I49)-MIN(D49:I49))/4</f>
        <v>5.95</v>
      </c>
      <c r="L49" s="40">
        <v>30</v>
      </c>
      <c r="M49" s="12">
        <f t="shared" si="4"/>
        <v>8.9249999999999989</v>
      </c>
      <c r="N49" s="152"/>
      <c r="O49" s="40"/>
      <c r="P49" s="40"/>
      <c r="Q49" s="123"/>
      <c r="R49" s="124"/>
    </row>
    <row r="50" spans="1:19" ht="16.5" thickBot="1">
      <c r="A50" s="150"/>
      <c r="B50" s="189"/>
      <c r="C50" s="6" t="s">
        <v>24</v>
      </c>
      <c r="D50" s="151">
        <v>6.5</v>
      </c>
      <c r="E50" s="151">
        <v>5.7</v>
      </c>
      <c r="F50" s="151">
        <v>6.6</v>
      </c>
      <c r="G50" s="151">
        <v>6.2</v>
      </c>
      <c r="H50" s="151">
        <v>5.2</v>
      </c>
      <c r="I50" s="151">
        <v>5.7</v>
      </c>
      <c r="J50" s="151"/>
      <c r="K50" s="122">
        <f>(SUM(D50:I50)-MAX(D50:I50)-MIN(D50:I50))/4</f>
        <v>6.0249999999999995</v>
      </c>
      <c r="L50" s="113">
        <v>20</v>
      </c>
      <c r="M50" s="12">
        <f t="shared" si="4"/>
        <v>6.0249999999999995</v>
      </c>
      <c r="N50" s="152"/>
      <c r="O50" s="113"/>
      <c r="P50" s="113"/>
      <c r="Q50" s="125"/>
      <c r="R50" s="126"/>
    </row>
    <row r="51" spans="1:19" ht="17.25" customHeight="1" thickBot="1">
      <c r="A51" s="155">
        <f>A43+1</f>
        <v>6</v>
      </c>
      <c r="B51" s="190" t="s">
        <v>152</v>
      </c>
      <c r="C51" s="147"/>
      <c r="D51" s="147">
        <v>1</v>
      </c>
      <c r="E51" s="147">
        <v>2</v>
      </c>
      <c r="F51" s="147">
        <v>3</v>
      </c>
      <c r="G51" s="147">
        <v>4</v>
      </c>
      <c r="H51" s="147">
        <v>5</v>
      </c>
      <c r="I51" s="147">
        <v>6</v>
      </c>
      <c r="J51" s="147">
        <v>7</v>
      </c>
      <c r="K51" s="130"/>
      <c r="L51" s="19" t="s">
        <v>18</v>
      </c>
      <c r="M51" s="148"/>
      <c r="N51" s="160">
        <f>SUM(M52:M58)</f>
        <v>58.650000000000006</v>
      </c>
      <c r="O51" s="19"/>
      <c r="P51" s="162"/>
      <c r="Q51" s="161"/>
      <c r="R51" s="149"/>
      <c r="S51">
        <v>58.65</v>
      </c>
    </row>
    <row r="52" spans="1:19" ht="15.75" customHeight="1">
      <c r="A52" s="150"/>
      <c r="B52" s="189" t="s">
        <v>153</v>
      </c>
      <c r="C52" s="6" t="s">
        <v>19</v>
      </c>
      <c r="D52" s="151">
        <v>5.7</v>
      </c>
      <c r="E52" s="151">
        <v>5.3</v>
      </c>
      <c r="F52" s="151">
        <v>6.1</v>
      </c>
      <c r="G52" s="151">
        <v>6.5</v>
      </c>
      <c r="H52" s="151">
        <v>5.0999999999999996</v>
      </c>
      <c r="I52" s="151">
        <v>6.3</v>
      </c>
      <c r="J52" s="151"/>
      <c r="K52" s="122">
        <f t="shared" ref="K52:K58" si="5">(SUM(D52:I52)-MAX(D52:I52)-MIN(D52:I52))/4</f>
        <v>5.85</v>
      </c>
      <c r="L52" s="40">
        <v>40</v>
      </c>
      <c r="M52" s="12">
        <f>K52/10*L52/2</f>
        <v>11.7</v>
      </c>
      <c r="N52" s="152"/>
      <c r="O52" s="40"/>
      <c r="P52" s="40"/>
      <c r="Q52" s="123"/>
      <c r="R52" s="124"/>
    </row>
    <row r="53" spans="1:19">
      <c r="A53" s="150"/>
      <c r="B53" s="189"/>
      <c r="C53" s="6" t="s">
        <v>20</v>
      </c>
      <c r="D53" s="151">
        <v>5.5</v>
      </c>
      <c r="E53" s="151">
        <v>5.3</v>
      </c>
      <c r="F53" s="151">
        <v>6.1</v>
      </c>
      <c r="G53" s="151">
        <v>6.4</v>
      </c>
      <c r="H53" s="151">
        <v>5.0999999999999996</v>
      </c>
      <c r="I53" s="151">
        <v>6.4</v>
      </c>
      <c r="J53" s="151"/>
      <c r="K53" s="122">
        <f t="shared" si="5"/>
        <v>5.8249999999999993</v>
      </c>
      <c r="L53" s="40">
        <v>30</v>
      </c>
      <c r="M53" s="12">
        <f t="shared" ref="M53:M58" si="6">K53/10*L53/2</f>
        <v>8.7374999999999989</v>
      </c>
      <c r="N53" s="152"/>
      <c r="O53" s="40"/>
      <c r="P53" s="40"/>
      <c r="Q53" s="123"/>
      <c r="R53" s="124"/>
    </row>
    <row r="54" spans="1:19">
      <c r="A54" s="150"/>
      <c r="B54" s="189"/>
      <c r="C54" s="6" t="s">
        <v>21</v>
      </c>
      <c r="D54" s="151">
        <v>5.6</v>
      </c>
      <c r="E54" s="151">
        <v>5.4</v>
      </c>
      <c r="F54" s="151">
        <v>6.1</v>
      </c>
      <c r="G54" s="151">
        <v>6.4</v>
      </c>
      <c r="H54" s="151">
        <v>5.4</v>
      </c>
      <c r="I54" s="151">
        <v>6.4</v>
      </c>
      <c r="J54" s="151"/>
      <c r="K54" s="122">
        <f t="shared" si="5"/>
        <v>5.875</v>
      </c>
      <c r="L54" s="40">
        <v>30</v>
      </c>
      <c r="M54" s="12">
        <f t="shared" si="6"/>
        <v>8.8125</v>
      </c>
      <c r="N54" s="152"/>
      <c r="O54" s="40"/>
      <c r="P54" s="40"/>
      <c r="Q54" s="123"/>
      <c r="R54" s="124"/>
    </row>
    <row r="55" spans="1:19">
      <c r="A55" s="150"/>
      <c r="B55" s="189"/>
      <c r="C55" s="6"/>
      <c r="D55" s="151"/>
      <c r="E55" s="6"/>
      <c r="F55" s="151"/>
      <c r="G55" s="6"/>
      <c r="H55" s="6"/>
      <c r="I55" s="6"/>
      <c r="J55" s="151"/>
      <c r="K55" s="122">
        <f t="shared" si="5"/>
        <v>0</v>
      </c>
      <c r="L55" s="40"/>
      <c r="M55" s="12"/>
      <c r="N55" s="152"/>
      <c r="O55" s="40"/>
      <c r="P55" s="40"/>
      <c r="Q55" s="123"/>
      <c r="R55" s="124"/>
    </row>
    <row r="56" spans="1:19">
      <c r="A56" s="150"/>
      <c r="B56" s="189"/>
      <c r="C56" s="6" t="s">
        <v>22</v>
      </c>
      <c r="D56" s="151">
        <v>5.7</v>
      </c>
      <c r="E56" s="151">
        <v>5.5</v>
      </c>
      <c r="F56" s="151">
        <v>5.8</v>
      </c>
      <c r="G56" s="151">
        <v>6.5</v>
      </c>
      <c r="H56" s="151">
        <v>5.3</v>
      </c>
      <c r="I56" s="151">
        <v>6.3</v>
      </c>
      <c r="J56" s="151"/>
      <c r="K56" s="122">
        <f t="shared" si="5"/>
        <v>5.8250000000000002</v>
      </c>
      <c r="L56" s="40">
        <v>50</v>
      </c>
      <c r="M56" s="12">
        <f t="shared" si="6"/>
        <v>14.5625</v>
      </c>
      <c r="N56" s="152"/>
      <c r="O56" s="40"/>
      <c r="P56" s="40"/>
      <c r="Q56" s="123"/>
      <c r="R56" s="124"/>
    </row>
    <row r="57" spans="1:19" ht="16.5" thickBot="1">
      <c r="A57" s="150"/>
      <c r="B57" s="189"/>
      <c r="C57" s="6" t="s">
        <v>23</v>
      </c>
      <c r="D57" s="151">
        <v>5.8</v>
      </c>
      <c r="E57" s="151">
        <v>5.5</v>
      </c>
      <c r="F57" s="151">
        <v>5.9</v>
      </c>
      <c r="G57" s="151">
        <v>6.5</v>
      </c>
      <c r="H57" s="153">
        <v>5.5</v>
      </c>
      <c r="I57" s="151">
        <v>6.5</v>
      </c>
      <c r="J57" s="151"/>
      <c r="K57" s="122">
        <f t="shared" si="5"/>
        <v>5.9250000000000007</v>
      </c>
      <c r="L57" s="40">
        <v>30</v>
      </c>
      <c r="M57" s="12">
        <f t="shared" si="6"/>
        <v>8.8875000000000011</v>
      </c>
      <c r="N57" s="152"/>
      <c r="O57" s="40"/>
      <c r="P57" s="40"/>
      <c r="Q57" s="123"/>
      <c r="R57" s="156"/>
    </row>
    <row r="58" spans="1:19" ht="16.5" thickBot="1">
      <c r="A58" s="146"/>
      <c r="B58" s="192"/>
      <c r="C58" s="153" t="s">
        <v>24</v>
      </c>
      <c r="D58" s="153">
        <v>5.8</v>
      </c>
      <c r="E58" s="153">
        <v>5.4</v>
      </c>
      <c r="F58" s="151">
        <v>6</v>
      </c>
      <c r="G58" s="151">
        <v>6.5</v>
      </c>
      <c r="H58" s="153">
        <v>5.5</v>
      </c>
      <c r="I58" s="151">
        <v>6.5</v>
      </c>
      <c r="J58" s="151"/>
      <c r="K58" s="122">
        <f t="shared" si="5"/>
        <v>5.9500000000000011</v>
      </c>
      <c r="L58" s="127">
        <v>20</v>
      </c>
      <c r="M58" s="12">
        <f t="shared" si="6"/>
        <v>5.9500000000000011</v>
      </c>
      <c r="N58" s="154"/>
      <c r="O58" s="127"/>
      <c r="P58" s="127"/>
      <c r="Q58" s="128"/>
      <c r="R58" s="129"/>
    </row>
    <row r="59" spans="1:19" ht="15.75" customHeight="1" thickBot="1">
      <c r="A59" s="155">
        <f>A51+1</f>
        <v>7</v>
      </c>
      <c r="B59" s="190" t="s">
        <v>154</v>
      </c>
      <c r="C59" s="147"/>
      <c r="D59" s="147">
        <v>1</v>
      </c>
      <c r="E59" s="147">
        <v>2</v>
      </c>
      <c r="F59" s="147">
        <v>3</v>
      </c>
      <c r="G59" s="147">
        <v>4</v>
      </c>
      <c r="H59" s="147">
        <v>5</v>
      </c>
      <c r="I59" s="147">
        <v>6</v>
      </c>
      <c r="J59" s="147">
        <v>7</v>
      </c>
      <c r="K59" s="130"/>
      <c r="L59" s="19" t="s">
        <v>18</v>
      </c>
      <c r="M59" s="148"/>
      <c r="N59" s="160">
        <f>SUM(M60:M66)</f>
        <v>62.85</v>
      </c>
      <c r="O59" s="19"/>
      <c r="P59" s="13"/>
      <c r="Q59" s="161"/>
      <c r="R59" s="149"/>
      <c r="S59">
        <v>62.85</v>
      </c>
    </row>
    <row r="60" spans="1:19" ht="14.25" customHeight="1">
      <c r="A60" s="150"/>
      <c r="B60" s="189" t="s">
        <v>155</v>
      </c>
      <c r="C60" s="6" t="s">
        <v>19</v>
      </c>
      <c r="D60" s="151">
        <v>6.2</v>
      </c>
      <c r="E60" s="151">
        <v>5.9</v>
      </c>
      <c r="F60" s="151">
        <v>6.6</v>
      </c>
      <c r="G60" s="151">
        <v>6.5</v>
      </c>
      <c r="H60" s="151">
        <v>6</v>
      </c>
      <c r="I60" s="151">
        <v>6.3</v>
      </c>
      <c r="J60" s="151"/>
      <c r="K60" s="122">
        <f>(SUM(D60:I60)-MAX(D60:I60)-MIN(D60:I60))/4</f>
        <v>6.25</v>
      </c>
      <c r="L60" s="40">
        <v>40</v>
      </c>
      <c r="M60" s="12">
        <f>K60/10*L60/2</f>
        <v>12.5</v>
      </c>
      <c r="N60" s="152"/>
      <c r="O60" s="40"/>
      <c r="P60" s="40"/>
      <c r="Q60" s="123"/>
      <c r="R60" s="124"/>
    </row>
    <row r="61" spans="1:19">
      <c r="A61" s="150"/>
      <c r="B61" s="189"/>
      <c r="C61" s="6" t="s">
        <v>20</v>
      </c>
      <c r="D61" s="151">
        <v>6.1</v>
      </c>
      <c r="E61" s="151">
        <v>5.7</v>
      </c>
      <c r="F61" s="151">
        <v>6.7</v>
      </c>
      <c r="G61" s="151">
        <v>6.4</v>
      </c>
      <c r="H61" s="151">
        <v>6</v>
      </c>
      <c r="I61" s="151">
        <v>6.3</v>
      </c>
      <c r="J61" s="151"/>
      <c r="K61" s="122">
        <f>(SUM(D61:I61)-MAX(D61:I61)-MIN(D61:I61))/4</f>
        <v>6.1999999999999993</v>
      </c>
      <c r="L61" s="40">
        <v>30</v>
      </c>
      <c r="M61" s="12">
        <f t="shared" ref="M61:M66" si="7">K61/10*L61/2</f>
        <v>9.2999999999999989</v>
      </c>
      <c r="N61" s="152"/>
      <c r="O61" s="40"/>
      <c r="P61" s="40"/>
      <c r="Q61" s="123"/>
      <c r="R61" s="124"/>
    </row>
    <row r="62" spans="1:19">
      <c r="A62" s="150"/>
      <c r="B62" s="189"/>
      <c r="C62" s="6" t="s">
        <v>21</v>
      </c>
      <c r="D62" s="151">
        <v>6.2</v>
      </c>
      <c r="E62" s="151">
        <v>6</v>
      </c>
      <c r="F62" s="151">
        <v>6.8</v>
      </c>
      <c r="G62" s="151">
        <v>6.4</v>
      </c>
      <c r="H62" s="151">
        <v>6.2</v>
      </c>
      <c r="I62" s="151">
        <v>6.4</v>
      </c>
      <c r="J62" s="151"/>
      <c r="K62" s="122">
        <f>(SUM(D62:I62)-MAX(D62:I62)-MIN(D62:I62))/4</f>
        <v>6.3</v>
      </c>
      <c r="L62" s="40">
        <v>30</v>
      </c>
      <c r="M62" s="12">
        <f t="shared" si="7"/>
        <v>9.4499999999999993</v>
      </c>
      <c r="N62" s="152"/>
      <c r="O62" s="40"/>
      <c r="P62" s="40"/>
      <c r="Q62" s="123"/>
      <c r="R62" s="124"/>
    </row>
    <row r="63" spans="1:19">
      <c r="A63" s="150"/>
      <c r="B63" s="189"/>
      <c r="C63" s="6"/>
      <c r="D63" s="151"/>
      <c r="E63" s="151"/>
      <c r="F63" s="6"/>
      <c r="G63" s="6"/>
      <c r="H63" s="151"/>
      <c r="I63" s="151"/>
      <c r="J63" s="151"/>
      <c r="K63" s="122"/>
      <c r="L63" s="40"/>
      <c r="M63" s="12"/>
      <c r="N63" s="152"/>
      <c r="O63" s="40"/>
      <c r="P63" s="40"/>
      <c r="Q63" s="123"/>
      <c r="R63" s="124"/>
    </row>
    <row r="64" spans="1:19">
      <c r="A64" s="150"/>
      <c r="B64" s="189"/>
      <c r="C64" s="6" t="s">
        <v>22</v>
      </c>
      <c r="D64" s="151">
        <v>6.3</v>
      </c>
      <c r="E64" s="151">
        <v>6</v>
      </c>
      <c r="F64" s="151">
        <v>6.8</v>
      </c>
      <c r="G64" s="151">
        <v>6.4</v>
      </c>
      <c r="H64" s="151">
        <v>6.1</v>
      </c>
      <c r="I64" s="151">
        <v>6.3</v>
      </c>
      <c r="J64" s="151"/>
      <c r="K64" s="122">
        <f>(SUM(D64:I64)-MAX(D64:I64)-MIN(D64:I64))/4</f>
        <v>6.2749999999999995</v>
      </c>
      <c r="L64" s="40">
        <v>50</v>
      </c>
      <c r="M64" s="12">
        <f t="shared" si="7"/>
        <v>15.687499999999998</v>
      </c>
      <c r="N64" s="152"/>
      <c r="O64" s="40"/>
      <c r="P64" s="40"/>
      <c r="Q64" s="123"/>
      <c r="R64" s="124"/>
    </row>
    <row r="65" spans="1:19">
      <c r="A65" s="150"/>
      <c r="B65" s="189"/>
      <c r="C65" s="6" t="s">
        <v>23</v>
      </c>
      <c r="D65" s="151">
        <v>6.4</v>
      </c>
      <c r="E65" s="151">
        <v>5.9</v>
      </c>
      <c r="F65" s="151">
        <v>6.5</v>
      </c>
      <c r="G65" s="151">
        <v>6.4</v>
      </c>
      <c r="H65" s="151">
        <v>6.3</v>
      </c>
      <c r="I65" s="151">
        <v>6.4</v>
      </c>
      <c r="J65" s="151"/>
      <c r="K65" s="122">
        <f>(SUM(D65:I65)-MAX(D65:I65)-MIN(D65:I65))/4</f>
        <v>6.3750000000000018</v>
      </c>
      <c r="L65" s="40">
        <v>30</v>
      </c>
      <c r="M65" s="12">
        <f t="shared" si="7"/>
        <v>9.5625000000000036</v>
      </c>
      <c r="N65" s="152"/>
      <c r="O65" s="40"/>
      <c r="P65" s="40"/>
      <c r="Q65" s="123"/>
      <c r="R65" s="124"/>
    </row>
    <row r="66" spans="1:19" ht="16.5" thickBot="1">
      <c r="A66" s="146"/>
      <c r="B66" s="192"/>
      <c r="C66" s="153" t="s">
        <v>24</v>
      </c>
      <c r="D66" s="151">
        <v>6.3</v>
      </c>
      <c r="E66" s="151">
        <v>5.9</v>
      </c>
      <c r="F66" s="151">
        <v>6.6</v>
      </c>
      <c r="G66" s="151">
        <v>6.5</v>
      </c>
      <c r="H66" s="153">
        <v>6.3</v>
      </c>
      <c r="I66" s="151">
        <v>6.3</v>
      </c>
      <c r="J66" s="151"/>
      <c r="K66" s="122">
        <f>(SUM(D66:I66)-MAX(D66:I66)-MIN(D66:I66))/4</f>
        <v>6.35</v>
      </c>
      <c r="L66" s="127">
        <v>20</v>
      </c>
      <c r="M66" s="12">
        <f t="shared" si="7"/>
        <v>6.35</v>
      </c>
      <c r="N66" s="154"/>
      <c r="O66" s="127"/>
      <c r="P66" s="127"/>
      <c r="Q66" s="128"/>
      <c r="R66" s="129"/>
    </row>
    <row r="67" spans="1:19" ht="16.5" customHeight="1" thickBot="1">
      <c r="A67" s="155">
        <f>A59+1</f>
        <v>8</v>
      </c>
      <c r="B67" s="190" t="s">
        <v>156</v>
      </c>
      <c r="C67" s="147"/>
      <c r="D67" s="147">
        <v>1</v>
      </c>
      <c r="E67" s="147">
        <v>2</v>
      </c>
      <c r="F67" s="147">
        <v>3</v>
      </c>
      <c r="G67" s="147">
        <v>4</v>
      </c>
      <c r="H67" s="147">
        <v>5</v>
      </c>
      <c r="I67" s="147">
        <v>6</v>
      </c>
      <c r="J67" s="147">
        <v>7</v>
      </c>
      <c r="K67" s="130"/>
      <c r="L67" s="19" t="s">
        <v>18</v>
      </c>
      <c r="M67" s="148"/>
      <c r="N67" s="160">
        <f>SUM(M68:M74)</f>
        <v>66.362499999999997</v>
      </c>
      <c r="O67" s="19"/>
      <c r="P67" s="162"/>
      <c r="Q67" s="163"/>
      <c r="R67" s="157"/>
      <c r="S67">
        <v>66.363</v>
      </c>
    </row>
    <row r="68" spans="1:19" ht="16.5" customHeight="1">
      <c r="A68" s="150"/>
      <c r="B68" s="189" t="s">
        <v>157</v>
      </c>
      <c r="C68" s="6" t="s">
        <v>19</v>
      </c>
      <c r="D68" s="151">
        <v>7</v>
      </c>
      <c r="E68" s="151">
        <v>6</v>
      </c>
      <c r="F68" s="151">
        <v>67</v>
      </c>
      <c r="G68" s="151">
        <v>6.6</v>
      </c>
      <c r="H68" s="151">
        <v>6.4</v>
      </c>
      <c r="I68" s="151">
        <v>6.5</v>
      </c>
      <c r="J68" s="151"/>
      <c r="K68" s="122">
        <f>(SUM(D68:I68)-MAX(D68:I68)-MIN(D68:I68))/4</f>
        <v>6.625</v>
      </c>
      <c r="L68" s="40">
        <v>40</v>
      </c>
      <c r="M68" s="12">
        <f>K68/10*L68/2</f>
        <v>13.25</v>
      </c>
      <c r="N68" s="152"/>
      <c r="O68" s="40"/>
      <c r="P68" s="40"/>
      <c r="Q68" s="123"/>
      <c r="R68" s="124"/>
    </row>
    <row r="69" spans="1:19">
      <c r="A69" s="150"/>
      <c r="B69" s="189"/>
      <c r="C69" s="6" t="s">
        <v>20</v>
      </c>
      <c r="D69" s="151">
        <v>6.8</v>
      </c>
      <c r="E69" s="151">
        <v>5.9</v>
      </c>
      <c r="F69" s="151">
        <v>7.2</v>
      </c>
      <c r="G69" s="151">
        <v>6.6</v>
      </c>
      <c r="H69" s="151">
        <v>6.3</v>
      </c>
      <c r="I69" s="151">
        <v>6.5</v>
      </c>
      <c r="J69" s="151"/>
      <c r="K69" s="122">
        <f>(SUM(D69:I69)-MAX(D69:I69)-MIN(D69:I69))/4</f>
        <v>6.5499999999999989</v>
      </c>
      <c r="L69" s="40">
        <v>30</v>
      </c>
      <c r="M69" s="12">
        <f t="shared" ref="M69:M74" si="8">K69/10*L69/2</f>
        <v>9.8249999999999993</v>
      </c>
      <c r="N69" s="152"/>
      <c r="O69" s="40"/>
      <c r="P69" s="40"/>
      <c r="Q69" s="123"/>
      <c r="R69" s="124"/>
    </row>
    <row r="70" spans="1:19">
      <c r="A70" s="150"/>
      <c r="B70" s="189"/>
      <c r="C70" s="6" t="s">
        <v>21</v>
      </c>
      <c r="D70" s="151">
        <v>6.9</v>
      </c>
      <c r="E70" s="151">
        <v>6.2</v>
      </c>
      <c r="F70" s="151">
        <v>7.3</v>
      </c>
      <c r="G70" s="151">
        <v>6.7</v>
      </c>
      <c r="H70" s="151">
        <v>6.5</v>
      </c>
      <c r="I70" s="151">
        <v>6.5</v>
      </c>
      <c r="J70" s="151"/>
      <c r="K70" s="122">
        <f>(SUM(D70:I70)-MAX(D70:I70)-MIN(D70:I70))/4</f>
        <v>6.6500000000000012</v>
      </c>
      <c r="L70" s="40">
        <v>30</v>
      </c>
      <c r="M70" s="12">
        <f t="shared" si="8"/>
        <v>9.9750000000000014</v>
      </c>
      <c r="N70" s="152"/>
      <c r="O70" s="40"/>
      <c r="P70" s="40"/>
      <c r="Q70" s="123"/>
      <c r="R70" s="124"/>
    </row>
    <row r="71" spans="1:19">
      <c r="A71" s="150"/>
      <c r="B71" s="189"/>
      <c r="C71" s="6"/>
      <c r="D71" s="151"/>
      <c r="E71" s="6"/>
      <c r="F71" s="6"/>
      <c r="G71" s="6"/>
      <c r="H71" s="6"/>
      <c r="I71" s="151"/>
      <c r="J71" s="151"/>
      <c r="K71" s="122"/>
      <c r="L71" s="40"/>
      <c r="M71" s="12"/>
      <c r="N71" s="152"/>
      <c r="O71" s="40"/>
      <c r="P71" s="40"/>
      <c r="Q71" s="123"/>
      <c r="R71" s="124"/>
    </row>
    <row r="72" spans="1:19">
      <c r="A72" s="150"/>
      <c r="B72" s="189"/>
      <c r="C72" s="6" t="s">
        <v>22</v>
      </c>
      <c r="D72" s="151">
        <v>7</v>
      </c>
      <c r="E72" s="151">
        <v>6.1</v>
      </c>
      <c r="F72" s="151">
        <v>7</v>
      </c>
      <c r="G72" s="151">
        <v>6.6</v>
      </c>
      <c r="H72" s="151">
        <v>6.4</v>
      </c>
      <c r="I72" s="151">
        <v>6.5</v>
      </c>
      <c r="J72" s="151"/>
      <c r="K72" s="122">
        <f>(SUM(D72:I72)-MAX(D72:I72)-MIN(D72:I72))/4</f>
        <v>6.625</v>
      </c>
      <c r="L72" s="40">
        <v>50</v>
      </c>
      <c r="M72" s="12">
        <f t="shared" si="8"/>
        <v>16.5625</v>
      </c>
      <c r="N72" s="152"/>
      <c r="O72" s="40"/>
      <c r="P72" s="40"/>
      <c r="Q72" s="123"/>
      <c r="R72" s="124"/>
    </row>
    <row r="73" spans="1:19">
      <c r="A73" s="150"/>
      <c r="B73" s="189"/>
      <c r="C73" s="6" t="s">
        <v>23</v>
      </c>
      <c r="D73">
        <v>7.1</v>
      </c>
      <c r="E73" s="151">
        <v>6.1</v>
      </c>
      <c r="F73" s="151">
        <v>7.2</v>
      </c>
      <c r="G73" s="151">
        <v>6.6</v>
      </c>
      <c r="H73" s="151">
        <v>6.5</v>
      </c>
      <c r="I73" s="151">
        <v>6.6</v>
      </c>
      <c r="J73" s="151"/>
      <c r="K73" s="122">
        <f>(SUM(D73:I73)-MAX(D73:I73)-MIN(D73:I73))/4</f>
        <v>6.6999999999999993</v>
      </c>
      <c r="L73" s="40">
        <v>30</v>
      </c>
      <c r="M73" s="12">
        <f t="shared" si="8"/>
        <v>10.049999999999999</v>
      </c>
      <c r="N73" s="152"/>
      <c r="O73" s="40"/>
      <c r="P73" s="40"/>
      <c r="Q73" s="123"/>
      <c r="R73" s="124"/>
    </row>
    <row r="74" spans="1:19" ht="16.5" thickBot="1">
      <c r="A74" s="146"/>
      <c r="B74" s="192"/>
      <c r="C74" s="153" t="s">
        <v>24</v>
      </c>
      <c r="D74">
        <v>7.1</v>
      </c>
      <c r="E74" s="151">
        <v>6.2</v>
      </c>
      <c r="F74" s="151">
        <v>7.2</v>
      </c>
      <c r="G74" s="153">
        <v>6.6</v>
      </c>
      <c r="H74" s="151">
        <v>6.5</v>
      </c>
      <c r="I74" s="151">
        <v>6.6</v>
      </c>
      <c r="J74" s="151"/>
      <c r="K74" s="122">
        <f>(SUM(D74:I74)-MAX(D74:I74)-MIN(D74:I74))/4</f>
        <v>6.7</v>
      </c>
      <c r="L74" s="127">
        <v>20</v>
      </c>
      <c r="M74" s="12">
        <f t="shared" si="8"/>
        <v>6.7</v>
      </c>
      <c r="N74" s="154"/>
      <c r="O74" s="127"/>
      <c r="P74" s="127"/>
      <c r="Q74" s="128"/>
      <c r="R74" s="129"/>
    </row>
    <row r="75" spans="1:19" ht="15.75" customHeight="1" thickBot="1">
      <c r="A75" s="155">
        <v>9</v>
      </c>
      <c r="B75" s="190" t="s">
        <v>158</v>
      </c>
      <c r="C75" s="147"/>
      <c r="D75" s="147">
        <v>1</v>
      </c>
      <c r="E75" s="147">
        <v>2</v>
      </c>
      <c r="F75" s="147">
        <v>3</v>
      </c>
      <c r="G75" s="147">
        <v>4</v>
      </c>
      <c r="H75" s="147">
        <v>5</v>
      </c>
      <c r="I75" s="147">
        <v>6</v>
      </c>
      <c r="J75" s="147">
        <v>7</v>
      </c>
      <c r="K75" s="130"/>
      <c r="L75" s="19" t="s">
        <v>18</v>
      </c>
      <c r="M75" s="148"/>
      <c r="N75" s="181">
        <f>SUM(M76:M82)</f>
        <v>67.8125</v>
      </c>
      <c r="O75" s="177"/>
      <c r="P75" s="178"/>
      <c r="Q75" s="179"/>
      <c r="R75" s="180"/>
      <c r="S75">
        <v>67.813000000000002</v>
      </c>
    </row>
    <row r="76" spans="1:19" ht="16.5" customHeight="1">
      <c r="A76" s="150"/>
      <c r="B76" s="189" t="s">
        <v>159</v>
      </c>
      <c r="C76" s="6" t="s">
        <v>19</v>
      </c>
      <c r="D76" s="151">
        <v>6.6</v>
      </c>
      <c r="E76" s="151">
        <v>6.5</v>
      </c>
      <c r="F76" s="151">
        <v>7.7</v>
      </c>
      <c r="G76" s="151">
        <v>6.8</v>
      </c>
      <c r="H76" s="151">
        <v>7</v>
      </c>
      <c r="I76" s="151">
        <v>6.8</v>
      </c>
      <c r="J76" s="151"/>
      <c r="K76" s="122">
        <f>(SUM(D76:I76)-MAX(D76:I76)-MIN(D76:I76))/4</f>
        <v>6.7999999999999989</v>
      </c>
      <c r="L76" s="40">
        <v>40</v>
      </c>
      <c r="M76" s="12">
        <f>K76/10*L76/2</f>
        <v>13.599999999999998</v>
      </c>
      <c r="N76" s="173"/>
      <c r="O76" s="174"/>
      <c r="P76" s="174"/>
      <c r="Q76" s="175"/>
      <c r="R76" s="176"/>
    </row>
    <row r="77" spans="1:19">
      <c r="A77" s="150"/>
      <c r="B77" s="189"/>
      <c r="C77" s="6" t="s">
        <v>20</v>
      </c>
      <c r="D77" s="151">
        <v>6.6</v>
      </c>
      <c r="E77" s="151">
        <v>6.4</v>
      </c>
      <c r="F77" s="151">
        <v>7.7</v>
      </c>
      <c r="G77" s="151">
        <v>6.8</v>
      </c>
      <c r="H77" s="151">
        <v>6.8</v>
      </c>
      <c r="I77" s="151">
        <v>6.9</v>
      </c>
      <c r="J77" s="151"/>
      <c r="K77" s="122">
        <f>(SUM(D77:I77)-MAX(D77:I77)-MIN(D77:I77))/4</f>
        <v>6.7749999999999986</v>
      </c>
      <c r="L77" s="40">
        <v>30</v>
      </c>
      <c r="M77" s="12">
        <f t="shared" ref="M77:M82" si="9">K77/10*L77/2</f>
        <v>10.162499999999998</v>
      </c>
      <c r="N77" s="173"/>
      <c r="O77" s="174"/>
      <c r="P77" s="174"/>
      <c r="Q77" s="175"/>
      <c r="R77" s="176"/>
    </row>
    <row r="78" spans="1:19">
      <c r="A78" s="150"/>
      <c r="B78" s="189"/>
      <c r="C78" s="6" t="s">
        <v>21</v>
      </c>
      <c r="D78" s="151">
        <v>6.7</v>
      </c>
      <c r="E78" s="151">
        <v>6.4</v>
      </c>
      <c r="F78" s="151">
        <v>7.7</v>
      </c>
      <c r="G78" s="151">
        <v>6.9</v>
      </c>
      <c r="H78" s="151">
        <v>6.9</v>
      </c>
      <c r="I78" s="151">
        <v>6.8</v>
      </c>
      <c r="J78" s="151"/>
      <c r="K78" s="122">
        <f>(SUM(D78:I78)-MAX(D78:I78)-MIN(D78:I78))/4</f>
        <v>6.8249999999999993</v>
      </c>
      <c r="L78" s="40">
        <v>30</v>
      </c>
      <c r="M78" s="12">
        <f t="shared" si="9"/>
        <v>10.237499999999999</v>
      </c>
      <c r="N78" s="152"/>
      <c r="O78" s="40"/>
      <c r="P78" s="40"/>
      <c r="Q78" s="123"/>
      <c r="R78" s="124"/>
    </row>
    <row r="79" spans="1:19">
      <c r="A79" s="150"/>
      <c r="B79" s="189"/>
      <c r="C79" s="6"/>
      <c r="D79" s="151"/>
      <c r="E79" s="151"/>
      <c r="F79" s="6"/>
      <c r="G79" s="151"/>
      <c r="I79" s="151"/>
      <c r="J79" s="151"/>
      <c r="K79" s="122"/>
      <c r="L79" s="40"/>
      <c r="M79" s="12"/>
      <c r="N79" s="152"/>
      <c r="O79" s="40"/>
      <c r="P79" s="40"/>
      <c r="Q79" s="123"/>
      <c r="R79" s="124"/>
    </row>
    <row r="80" spans="1:19">
      <c r="A80" s="150"/>
      <c r="B80" s="189"/>
      <c r="C80" s="6" t="s">
        <v>22</v>
      </c>
      <c r="D80" s="151">
        <v>6.5</v>
      </c>
      <c r="E80" s="151">
        <v>6.4</v>
      </c>
      <c r="F80" s="151">
        <v>7.8</v>
      </c>
      <c r="G80" s="151">
        <v>6.8</v>
      </c>
      <c r="H80" s="6">
        <v>6.9</v>
      </c>
      <c r="I80" s="151">
        <v>6.8</v>
      </c>
      <c r="J80" s="151"/>
      <c r="K80" s="122">
        <f>(SUM(D80:I80)-MAX(D80:I80)-MIN(D80:I80))/4</f>
        <v>6.75</v>
      </c>
      <c r="L80" s="40">
        <v>50</v>
      </c>
      <c r="M80" s="12">
        <f t="shared" si="9"/>
        <v>16.875</v>
      </c>
      <c r="N80" s="152"/>
      <c r="O80" s="40"/>
      <c r="P80" s="40"/>
      <c r="Q80" s="123"/>
      <c r="R80" s="124"/>
    </row>
    <row r="81" spans="1:21">
      <c r="A81" s="150"/>
      <c r="B81" s="189"/>
      <c r="C81" s="6" t="s">
        <v>23</v>
      </c>
      <c r="D81" s="151">
        <v>6.6</v>
      </c>
      <c r="E81" s="151">
        <v>6.5</v>
      </c>
      <c r="F81" s="151">
        <v>7.6</v>
      </c>
      <c r="G81" s="151">
        <v>6.8</v>
      </c>
      <c r="H81" s="151">
        <v>7</v>
      </c>
      <c r="I81" s="151">
        <v>6.7</v>
      </c>
      <c r="J81" s="151"/>
      <c r="K81" s="122">
        <f>(SUM(D81:I81)-MAX(D81:I81)-MIN(D81:I81))/4</f>
        <v>6.7750000000000004</v>
      </c>
      <c r="L81" s="40">
        <v>30</v>
      </c>
      <c r="M81" s="12">
        <f t="shared" si="9"/>
        <v>10.1625</v>
      </c>
      <c r="N81" s="152"/>
      <c r="O81" s="40"/>
      <c r="P81" s="40"/>
      <c r="Q81" s="123"/>
      <c r="R81" s="156"/>
    </row>
    <row r="82" spans="1:21" ht="16.5" thickBot="1">
      <c r="A82" s="146"/>
      <c r="B82" s="192"/>
      <c r="C82" s="153" t="s">
        <v>24</v>
      </c>
      <c r="D82" s="151">
        <v>6.6</v>
      </c>
      <c r="E82" s="151">
        <v>6.5</v>
      </c>
      <c r="F82" s="151">
        <v>7.8</v>
      </c>
      <c r="G82" s="151">
        <v>6.8</v>
      </c>
      <c r="H82" s="151">
        <v>7</v>
      </c>
      <c r="I82" s="151">
        <v>6.7</v>
      </c>
      <c r="J82" s="151"/>
      <c r="K82" s="122">
        <f>(SUM(D82:I82)-MAX(D82:I82)-MIN(D82:I82))/4</f>
        <v>6.7750000000000021</v>
      </c>
      <c r="L82" s="127">
        <v>20</v>
      </c>
      <c r="M82" s="12">
        <f t="shared" si="9"/>
        <v>6.7750000000000021</v>
      </c>
      <c r="N82" s="154"/>
      <c r="O82" s="127"/>
      <c r="P82" s="127"/>
      <c r="Q82" s="128"/>
      <c r="R82" s="129"/>
    </row>
    <row r="83" spans="1:21" ht="18" customHeight="1" thickBot="1">
      <c r="A83" s="155">
        <f>A75+1</f>
        <v>10</v>
      </c>
      <c r="B83" s="190" t="s">
        <v>160</v>
      </c>
      <c r="C83" s="147"/>
      <c r="D83" s="147">
        <v>1</v>
      </c>
      <c r="E83" s="147">
        <v>2</v>
      </c>
      <c r="F83" s="147">
        <v>3</v>
      </c>
      <c r="G83" s="147">
        <v>4</v>
      </c>
      <c r="H83" s="147">
        <v>5</v>
      </c>
      <c r="I83" s="147">
        <v>6</v>
      </c>
      <c r="J83" s="147">
        <v>7</v>
      </c>
      <c r="K83" s="130">
        <f>(SUM(E82:J82)-MAX(E82:J82)-MIN(E82:J82))/4</f>
        <v>5.1250000000000009</v>
      </c>
      <c r="L83" s="19" t="s">
        <v>18</v>
      </c>
      <c r="M83" s="148"/>
      <c r="N83" s="160">
        <f>SUM(M84:M90)</f>
        <v>68.587499999999991</v>
      </c>
      <c r="O83" s="19"/>
      <c r="P83" s="162"/>
      <c r="Q83" s="163"/>
      <c r="R83" s="157"/>
      <c r="S83">
        <v>68.587999999999994</v>
      </c>
    </row>
    <row r="84" spans="1:21" ht="16.5" customHeight="1">
      <c r="A84" s="150"/>
      <c r="B84" s="189" t="s">
        <v>161</v>
      </c>
      <c r="C84" s="6" t="s">
        <v>19</v>
      </c>
      <c r="D84" s="151">
        <v>6.7</v>
      </c>
      <c r="E84" s="151">
        <v>6.3</v>
      </c>
      <c r="F84" s="151">
        <v>6.8</v>
      </c>
      <c r="G84" s="151">
        <v>7</v>
      </c>
      <c r="H84" s="151">
        <v>6.9</v>
      </c>
      <c r="I84" s="151">
        <v>7.1</v>
      </c>
      <c r="J84" s="151"/>
      <c r="K84" s="122">
        <f>(SUM(D84:I84)-MAX(D84:I84)-MIN(D84:I84))/4</f>
        <v>6.8500000000000005</v>
      </c>
      <c r="L84" s="40">
        <v>40</v>
      </c>
      <c r="M84" s="12">
        <f>K84/10*L84/2</f>
        <v>13.700000000000001</v>
      </c>
      <c r="N84" s="152"/>
      <c r="O84" s="40"/>
      <c r="P84" s="40"/>
      <c r="Q84" s="123"/>
      <c r="R84" s="124"/>
    </row>
    <row r="85" spans="1:21">
      <c r="A85" s="150"/>
      <c r="B85" s="189"/>
      <c r="C85" s="6" t="s">
        <v>20</v>
      </c>
      <c r="D85" s="151">
        <v>6.6</v>
      </c>
      <c r="E85" s="151">
        <v>6.2</v>
      </c>
      <c r="F85" s="151">
        <v>6.9</v>
      </c>
      <c r="G85" s="151">
        <v>7.2</v>
      </c>
      <c r="H85" s="151">
        <v>6.7</v>
      </c>
      <c r="I85" s="151">
        <v>7.2</v>
      </c>
      <c r="J85" s="151"/>
      <c r="K85" s="122">
        <f>(SUM(D85:I85)-MAX(D85:I85)-MIN(D85:I85))/4</f>
        <v>6.8500000000000005</v>
      </c>
      <c r="L85" s="40">
        <v>30</v>
      </c>
      <c r="M85" s="12">
        <f t="shared" ref="M85:M90" si="10">K85/10*L85/2</f>
        <v>10.275</v>
      </c>
      <c r="N85" s="152"/>
      <c r="O85" s="40"/>
      <c r="P85" s="40"/>
      <c r="Q85" s="123"/>
      <c r="R85" s="124"/>
    </row>
    <row r="86" spans="1:21">
      <c r="A86" s="150"/>
      <c r="B86" s="189"/>
      <c r="C86" s="6" t="s">
        <v>21</v>
      </c>
      <c r="D86" s="151">
        <v>6.8</v>
      </c>
      <c r="E86" s="151">
        <v>6.4</v>
      </c>
      <c r="F86" s="151">
        <v>7</v>
      </c>
      <c r="G86" s="151">
        <v>7.2</v>
      </c>
      <c r="H86" s="151">
        <v>6.8</v>
      </c>
      <c r="I86" s="151">
        <v>7.2</v>
      </c>
      <c r="J86" s="151"/>
      <c r="K86" s="122">
        <f>(SUM(D86:I86)-MAX(D86:I86)-MIN(D86:I86))/4</f>
        <v>6.9499999999999993</v>
      </c>
      <c r="L86" s="40">
        <v>30</v>
      </c>
      <c r="M86" s="12">
        <f t="shared" si="10"/>
        <v>10.424999999999999</v>
      </c>
      <c r="N86" s="152"/>
      <c r="O86" s="40"/>
      <c r="P86" s="40"/>
      <c r="Q86" s="123"/>
      <c r="R86" s="124"/>
    </row>
    <row r="87" spans="1:21">
      <c r="A87" s="150"/>
      <c r="B87" s="189"/>
      <c r="C87" s="6"/>
      <c r="D87" s="6"/>
      <c r="E87" s="6"/>
      <c r="F87" s="6"/>
      <c r="G87" s="6"/>
      <c r="H87" s="6"/>
      <c r="I87" s="6"/>
      <c r="J87" s="6"/>
      <c r="K87" s="122"/>
      <c r="L87" s="40"/>
      <c r="M87" s="12"/>
      <c r="N87" s="152"/>
      <c r="O87" s="40"/>
      <c r="P87" s="40"/>
      <c r="Q87" s="123"/>
      <c r="R87" s="124"/>
    </row>
    <row r="88" spans="1:21">
      <c r="A88" s="150"/>
      <c r="B88" s="189"/>
      <c r="C88" s="6" t="s">
        <v>22</v>
      </c>
      <c r="D88" s="151">
        <v>6.7</v>
      </c>
      <c r="E88" s="151">
        <v>6.3</v>
      </c>
      <c r="F88" s="151">
        <v>6.7</v>
      </c>
      <c r="G88" s="151">
        <v>7.2</v>
      </c>
      <c r="H88" s="151">
        <v>6.7</v>
      </c>
      <c r="I88" s="151">
        <v>7.2</v>
      </c>
      <c r="J88" s="151"/>
      <c r="K88" s="122">
        <f>(SUM(D88:I88)-MAX(D88:I88)-MIN(D88:I88))/4</f>
        <v>6.8250000000000002</v>
      </c>
      <c r="L88" s="40">
        <v>50</v>
      </c>
      <c r="M88" s="12">
        <f t="shared" si="10"/>
        <v>17.0625</v>
      </c>
      <c r="N88" s="152"/>
      <c r="O88" s="40"/>
      <c r="P88" s="40"/>
      <c r="Q88" s="123"/>
      <c r="R88" s="124"/>
    </row>
    <row r="89" spans="1:21">
      <c r="A89" s="150"/>
      <c r="B89" s="189"/>
      <c r="C89" s="6" t="s">
        <v>23</v>
      </c>
      <c r="D89" s="151">
        <v>6.8</v>
      </c>
      <c r="E89" s="151">
        <v>6.2</v>
      </c>
      <c r="F89" s="151">
        <v>6.6</v>
      </c>
      <c r="G89" s="151">
        <v>7.1</v>
      </c>
      <c r="H89" s="151">
        <v>6.9</v>
      </c>
      <c r="I89" s="151">
        <v>7.2</v>
      </c>
      <c r="J89" s="151"/>
      <c r="K89" s="122">
        <f>(SUM(D89:I89)-MAX(D89:I89)-MIN(D89:I89))/4</f>
        <v>6.8500000000000005</v>
      </c>
      <c r="L89" s="40">
        <v>30</v>
      </c>
      <c r="M89" s="12">
        <f t="shared" si="10"/>
        <v>10.275</v>
      </c>
      <c r="N89" s="152"/>
      <c r="O89" s="40"/>
      <c r="P89" s="40"/>
      <c r="Q89" s="123"/>
      <c r="R89" s="124"/>
    </row>
    <row r="90" spans="1:21" ht="16.5" thickBot="1">
      <c r="A90" s="146"/>
      <c r="B90" s="192"/>
      <c r="C90" s="153" t="s">
        <v>24</v>
      </c>
      <c r="D90" s="151">
        <v>6.7</v>
      </c>
      <c r="E90" s="153">
        <v>6.2</v>
      </c>
      <c r="F90" s="151">
        <v>6.6</v>
      </c>
      <c r="G90" s="153">
        <v>7.2</v>
      </c>
      <c r="H90" s="153">
        <v>6.9</v>
      </c>
      <c r="I90" s="153">
        <v>7.3</v>
      </c>
      <c r="J90" s="153"/>
      <c r="K90" s="122">
        <f>(SUM(D90:I90)-MAX(D90:I90)-MIN(D90:I90))/4</f>
        <v>6.8500000000000005</v>
      </c>
      <c r="L90" s="127">
        <v>20</v>
      </c>
      <c r="M90" s="12">
        <f t="shared" si="10"/>
        <v>6.8500000000000005</v>
      </c>
      <c r="N90" s="154"/>
      <c r="O90" s="127"/>
      <c r="P90" s="127"/>
      <c r="Q90" s="128"/>
      <c r="R90" s="129"/>
    </row>
    <row r="91" spans="1:21" ht="15.75" customHeight="1" thickBot="1">
      <c r="A91" s="155">
        <f>A83+1</f>
        <v>11</v>
      </c>
      <c r="B91" s="190" t="s">
        <v>162</v>
      </c>
      <c r="C91" s="147"/>
      <c r="D91" s="147"/>
      <c r="E91" s="147">
        <v>2</v>
      </c>
      <c r="F91" s="147">
        <v>3</v>
      </c>
      <c r="G91" s="147">
        <v>4</v>
      </c>
      <c r="H91" s="147">
        <v>5</v>
      </c>
      <c r="I91" s="147">
        <v>6</v>
      </c>
      <c r="J91" s="147">
        <v>7</v>
      </c>
      <c r="K91" s="158"/>
      <c r="L91" s="19" t="s">
        <v>18</v>
      </c>
      <c r="M91" s="148"/>
      <c r="N91" s="160">
        <f>SUM(M92:M98)</f>
        <v>69.6875</v>
      </c>
      <c r="O91" s="19"/>
      <c r="P91" s="162"/>
      <c r="Q91" s="163"/>
      <c r="R91" s="157"/>
      <c r="S91">
        <v>69.688000000000002</v>
      </c>
    </row>
    <row r="92" spans="1:21" ht="20.25" customHeight="1">
      <c r="A92" s="150"/>
      <c r="B92" s="189" t="s">
        <v>163</v>
      </c>
      <c r="C92" s="6" t="s">
        <v>19</v>
      </c>
      <c r="D92" s="151">
        <v>6.6</v>
      </c>
      <c r="E92" s="151">
        <v>6.7</v>
      </c>
      <c r="F92" s="151">
        <v>7.5</v>
      </c>
      <c r="G92" s="151">
        <v>7</v>
      </c>
      <c r="H92" s="151">
        <v>7.3</v>
      </c>
      <c r="I92" s="151">
        <v>7</v>
      </c>
      <c r="J92" s="151"/>
      <c r="K92" s="122">
        <f>(SUM(D92:I92)-MAX(D92:I92)-MIN(D92:I92))/4</f>
        <v>7</v>
      </c>
      <c r="L92" s="40">
        <v>40</v>
      </c>
      <c r="M92" s="12">
        <f>K92/10*L92/2</f>
        <v>14</v>
      </c>
      <c r="N92" s="152"/>
      <c r="O92" s="40"/>
      <c r="P92" s="40"/>
      <c r="Q92" s="123"/>
      <c r="R92" s="124"/>
    </row>
    <row r="93" spans="1:21">
      <c r="A93" s="150"/>
      <c r="B93" s="189"/>
      <c r="C93" s="6" t="s">
        <v>20</v>
      </c>
      <c r="D93" s="151">
        <v>6.5</v>
      </c>
      <c r="E93" s="151">
        <v>6.6</v>
      </c>
      <c r="F93" s="151">
        <v>7.6</v>
      </c>
      <c r="G93" s="151">
        <v>7.1</v>
      </c>
      <c r="H93" s="151">
        <v>7</v>
      </c>
      <c r="I93" s="151">
        <v>7.1</v>
      </c>
      <c r="J93" s="151"/>
      <c r="K93" s="122">
        <f>(SUM(D93:I93)-MAX(D93:I93)-MIN(D93:I93))/4</f>
        <v>6.9499999999999993</v>
      </c>
      <c r="L93" s="40">
        <v>30</v>
      </c>
      <c r="M93" s="12">
        <f t="shared" ref="M93:M98" si="11">K93/10*L93/2</f>
        <v>10.424999999999999</v>
      </c>
      <c r="N93" s="152"/>
      <c r="O93" s="40"/>
      <c r="P93" s="40"/>
      <c r="Q93" s="123"/>
      <c r="R93" s="124"/>
      <c r="T93" s="188"/>
    </row>
    <row r="94" spans="1:21">
      <c r="A94" s="150"/>
      <c r="B94" s="189"/>
      <c r="C94" s="6" t="s">
        <v>21</v>
      </c>
      <c r="D94" s="151">
        <v>6.7</v>
      </c>
      <c r="E94" s="151">
        <v>6.6</v>
      </c>
      <c r="F94">
        <v>7.7</v>
      </c>
      <c r="G94" s="151">
        <v>7</v>
      </c>
      <c r="H94" s="151">
        <v>7.2</v>
      </c>
      <c r="I94" s="151">
        <v>7</v>
      </c>
      <c r="J94" s="151"/>
      <c r="K94" s="122">
        <f>(SUM(D94:I94)-MAX(D94:I94)-MIN(D94:I94))/4</f>
        <v>6.9749999999999996</v>
      </c>
      <c r="L94" s="40">
        <v>30</v>
      </c>
      <c r="M94" s="12">
        <f t="shared" si="11"/>
        <v>10.4625</v>
      </c>
      <c r="N94" s="152"/>
      <c r="O94" s="40"/>
      <c r="P94" s="40"/>
      <c r="Q94" s="123"/>
      <c r="R94" s="124"/>
    </row>
    <row r="95" spans="1:21">
      <c r="A95" s="150"/>
      <c r="B95" s="189"/>
      <c r="C95" s="6"/>
      <c r="D95" s="6"/>
      <c r="E95" s="6"/>
      <c r="F95" s="6"/>
      <c r="G95" s="6"/>
      <c r="I95" s="6"/>
      <c r="J95" s="6"/>
      <c r="K95" s="122"/>
      <c r="L95" s="40"/>
      <c r="M95" s="12"/>
      <c r="N95" s="152"/>
      <c r="O95" s="40"/>
      <c r="P95" s="40"/>
      <c r="Q95" s="123"/>
      <c r="R95" s="124"/>
    </row>
    <row r="96" spans="1:21">
      <c r="A96" s="150"/>
      <c r="B96" s="189"/>
      <c r="C96" s="6" t="s">
        <v>22</v>
      </c>
      <c r="D96" s="151">
        <v>6.7</v>
      </c>
      <c r="E96" s="151">
        <v>6.7</v>
      </c>
      <c r="F96">
        <v>7.7</v>
      </c>
      <c r="G96" s="151">
        <v>7</v>
      </c>
      <c r="H96" s="6">
        <v>7</v>
      </c>
      <c r="I96" s="151">
        <v>7</v>
      </c>
      <c r="J96" s="151"/>
      <c r="K96" s="122">
        <f>(SUM(D96:I96)-MAX(D96:I96)-MIN(D96:I96))/4</f>
        <v>6.9249999999999998</v>
      </c>
      <c r="L96" s="40">
        <v>50</v>
      </c>
      <c r="M96" s="12">
        <f t="shared" si="11"/>
        <v>17.3125</v>
      </c>
      <c r="N96" s="152"/>
      <c r="O96" s="40"/>
      <c r="P96" s="40"/>
      <c r="Q96" s="123"/>
      <c r="R96" s="124"/>
      <c r="U96">
        <v>7.7</v>
      </c>
    </row>
    <row r="97" spans="1:18">
      <c r="A97" s="150"/>
      <c r="B97" s="189"/>
      <c r="C97" s="6" t="s">
        <v>23</v>
      </c>
      <c r="D97" s="151">
        <v>6.7</v>
      </c>
      <c r="E97" s="151">
        <v>6.7</v>
      </c>
      <c r="F97" s="151">
        <v>7.8</v>
      </c>
      <c r="G97" s="151">
        <v>7</v>
      </c>
      <c r="H97" s="151">
        <v>7.2</v>
      </c>
      <c r="I97" s="151">
        <v>7</v>
      </c>
      <c r="J97" s="151"/>
      <c r="K97" s="122">
        <f>(SUM(D97:I97)-MAX(D97:I97)-MIN(D97:I97))/4</f>
        <v>6.9750000000000005</v>
      </c>
      <c r="L97" s="40">
        <v>30</v>
      </c>
      <c r="M97" s="12">
        <f t="shared" si="11"/>
        <v>10.4625</v>
      </c>
      <c r="N97" s="152"/>
      <c r="O97" s="40"/>
      <c r="P97" s="40"/>
      <c r="Q97" s="123"/>
      <c r="R97" s="124"/>
    </row>
    <row r="98" spans="1:18" ht="16.5" thickBot="1">
      <c r="A98" s="146"/>
      <c r="B98" s="192"/>
      <c r="C98" s="153" t="s">
        <v>24</v>
      </c>
      <c r="D98" s="153">
        <v>6.8</v>
      </c>
      <c r="E98" s="153">
        <v>6.7</v>
      </c>
      <c r="F98" s="153">
        <v>7.8</v>
      </c>
      <c r="G98" s="153">
        <v>7.1</v>
      </c>
      <c r="H98" s="151">
        <v>7.2</v>
      </c>
      <c r="I98" s="153">
        <v>7</v>
      </c>
      <c r="J98" s="153"/>
      <c r="K98" s="122">
        <f>(SUM(D98:I98)-MAX(D98:I98)-MIN(D98:I98))/4</f>
        <v>7.0250000000000012</v>
      </c>
      <c r="L98" s="127">
        <v>20</v>
      </c>
      <c r="M98" s="12">
        <f t="shared" si="11"/>
        <v>7.0250000000000012</v>
      </c>
      <c r="N98" s="154"/>
      <c r="O98" s="127"/>
      <c r="P98" s="127"/>
      <c r="Q98" s="128"/>
      <c r="R98" s="129"/>
    </row>
    <row r="99" spans="1:18" ht="15.75" customHeight="1" thickBot="1">
      <c r="A99" s="155">
        <f>A91+1</f>
        <v>12</v>
      </c>
      <c r="B99" s="190"/>
      <c r="C99" s="147"/>
      <c r="D99" s="147">
        <v>1</v>
      </c>
      <c r="E99" s="147">
        <v>2</v>
      </c>
      <c r="F99" s="147">
        <v>3</v>
      </c>
      <c r="G99" s="147">
        <v>4</v>
      </c>
      <c r="H99" s="147">
        <v>5</v>
      </c>
      <c r="I99" s="147">
        <v>6</v>
      </c>
      <c r="J99" s="147">
        <v>7</v>
      </c>
      <c r="K99" s="158"/>
      <c r="L99" s="19" t="s">
        <v>18</v>
      </c>
      <c r="M99" s="148"/>
      <c r="N99" s="160">
        <f>SUM(M100:M106)</f>
        <v>0</v>
      </c>
      <c r="O99" s="19"/>
      <c r="P99" s="162"/>
      <c r="Q99" s="163"/>
      <c r="R99" s="157"/>
    </row>
    <row r="100" spans="1:18" ht="15.75" customHeight="1">
      <c r="A100" s="150"/>
      <c r="B100" s="189"/>
      <c r="C100" s="6" t="s">
        <v>19</v>
      </c>
      <c r="D100" s="151"/>
      <c r="E100" s="151"/>
      <c r="F100" s="151"/>
      <c r="G100" s="151"/>
      <c r="H100" s="151"/>
      <c r="I100" s="151"/>
      <c r="J100" s="151"/>
      <c r="K100" s="122">
        <f>(SUM(D100:I100)-MAX(D100:I100)-MIN(D100:I100))/4</f>
        <v>0</v>
      </c>
      <c r="L100" s="40">
        <v>40</v>
      </c>
      <c r="M100" s="12">
        <f>K100/10*L100/2</f>
        <v>0</v>
      </c>
      <c r="N100" s="152"/>
      <c r="O100" s="40"/>
      <c r="P100" s="40"/>
      <c r="Q100" s="123"/>
      <c r="R100" s="124"/>
    </row>
    <row r="101" spans="1:18">
      <c r="A101" s="150"/>
      <c r="B101" s="189"/>
      <c r="C101" s="6" t="s">
        <v>20</v>
      </c>
      <c r="D101" s="151"/>
      <c r="E101" s="151"/>
      <c r="F101" s="151"/>
      <c r="G101" s="151"/>
      <c r="H101" s="151"/>
      <c r="I101" s="151"/>
      <c r="J101" s="151"/>
      <c r="K101" s="122">
        <f>(SUM(D101:I101)-MAX(D101:I101)-MIN(D101:I101))/4</f>
        <v>0</v>
      </c>
      <c r="L101" s="40">
        <v>30</v>
      </c>
      <c r="M101" s="12">
        <f t="shared" ref="M101:M106" si="12">K101/10*L101/2</f>
        <v>0</v>
      </c>
      <c r="N101" s="152"/>
      <c r="O101" s="40"/>
      <c r="P101" s="40"/>
      <c r="Q101" s="123"/>
      <c r="R101" s="124"/>
    </row>
    <row r="102" spans="1:18">
      <c r="A102" s="150"/>
      <c r="B102" s="189"/>
      <c r="C102" s="6" t="s">
        <v>21</v>
      </c>
      <c r="D102" s="151"/>
      <c r="E102" s="151"/>
      <c r="F102" s="151"/>
      <c r="G102" s="151"/>
      <c r="H102" s="151"/>
      <c r="I102" s="151"/>
      <c r="J102" s="151"/>
      <c r="K102" s="122">
        <f>(SUM(D102:I102)-MAX(D102:I102)-MIN(D102:I102))/4</f>
        <v>0</v>
      </c>
      <c r="L102" s="40">
        <v>30</v>
      </c>
      <c r="M102" s="12">
        <f t="shared" si="12"/>
        <v>0</v>
      </c>
      <c r="N102" s="152"/>
      <c r="O102" s="40"/>
      <c r="P102" s="40"/>
      <c r="Q102" s="123"/>
      <c r="R102" s="124"/>
    </row>
    <row r="103" spans="1:18">
      <c r="A103" s="150"/>
      <c r="B103" s="189"/>
      <c r="C103" s="6"/>
      <c r="D103" s="6"/>
      <c r="E103" s="6"/>
      <c r="F103" s="6"/>
      <c r="G103" s="6"/>
      <c r="H103" s="6"/>
      <c r="I103" s="6"/>
      <c r="J103" s="6"/>
      <c r="K103" s="122"/>
      <c r="L103" s="40"/>
      <c r="M103" s="12"/>
      <c r="N103" s="152"/>
      <c r="O103" s="40"/>
      <c r="P103" s="40"/>
      <c r="Q103" s="123"/>
      <c r="R103" s="124"/>
    </row>
    <row r="104" spans="1:18">
      <c r="A104" s="150"/>
      <c r="B104" s="189"/>
      <c r="C104" s="6" t="s">
        <v>22</v>
      </c>
      <c r="D104" s="151"/>
      <c r="E104" s="151"/>
      <c r="F104" s="151"/>
      <c r="G104" s="151"/>
      <c r="H104" s="151"/>
      <c r="I104" s="151"/>
      <c r="J104" s="151"/>
      <c r="K104" s="122">
        <f>(SUM(D104:I104)-MAX(D104:I104)-MIN(D104:I104))/4</f>
        <v>0</v>
      </c>
      <c r="L104" s="40">
        <v>50</v>
      </c>
      <c r="M104" s="12">
        <f t="shared" si="12"/>
        <v>0</v>
      </c>
      <c r="N104" s="152"/>
      <c r="O104" s="40"/>
      <c r="P104" s="40"/>
      <c r="Q104" s="123"/>
      <c r="R104" s="124"/>
    </row>
    <row r="105" spans="1:18">
      <c r="A105" s="150"/>
      <c r="B105" s="189"/>
      <c r="C105" s="6" t="s">
        <v>23</v>
      </c>
      <c r="D105" s="151"/>
      <c r="E105" s="151"/>
      <c r="F105" s="151"/>
      <c r="G105" s="151"/>
      <c r="H105" s="151"/>
      <c r="I105" s="151"/>
      <c r="J105" s="151"/>
      <c r="K105" s="122">
        <f>(SUM(D105:I105)-MAX(D105:I105)-MIN(D105:I105))/4</f>
        <v>0</v>
      </c>
      <c r="L105" s="40">
        <v>30</v>
      </c>
      <c r="M105" s="12">
        <f t="shared" si="12"/>
        <v>0</v>
      </c>
      <c r="N105" s="152"/>
      <c r="O105" s="40"/>
      <c r="P105" s="40"/>
      <c r="Q105" s="123"/>
      <c r="R105" s="124"/>
    </row>
    <row r="106" spans="1:18" ht="16.5" thickBot="1">
      <c r="A106" s="146"/>
      <c r="B106" s="192"/>
      <c r="C106" s="153" t="s">
        <v>24</v>
      </c>
      <c r="D106" s="153"/>
      <c r="E106" s="153"/>
      <c r="F106" s="153"/>
      <c r="G106" s="153"/>
      <c r="H106" s="153"/>
      <c r="I106" s="153"/>
      <c r="J106" s="153"/>
      <c r="K106" s="122">
        <f>(SUM(D106:I106)-MAX(D106:I106)-MIN(D106:I106))/4</f>
        <v>0</v>
      </c>
      <c r="L106" s="127">
        <v>20</v>
      </c>
      <c r="M106" s="12">
        <f t="shared" si="12"/>
        <v>0</v>
      </c>
      <c r="N106" s="154"/>
      <c r="O106" s="127"/>
      <c r="P106" s="127"/>
      <c r="Q106" s="128"/>
      <c r="R106" s="129"/>
    </row>
    <row r="107" spans="1:18" ht="15.75" customHeight="1" thickBot="1">
      <c r="A107" s="155">
        <f>A99+1</f>
        <v>13</v>
      </c>
      <c r="B107" s="190"/>
      <c r="C107" s="147"/>
      <c r="D107" s="147">
        <v>1</v>
      </c>
      <c r="E107" s="147">
        <v>2</v>
      </c>
      <c r="F107" s="147">
        <v>3</v>
      </c>
      <c r="G107" s="147">
        <v>4</v>
      </c>
      <c r="H107" s="147">
        <v>5</v>
      </c>
      <c r="I107" s="147">
        <v>6</v>
      </c>
      <c r="J107" s="147">
        <v>7</v>
      </c>
      <c r="K107" s="158"/>
      <c r="L107" s="19" t="s">
        <v>18</v>
      </c>
      <c r="M107" s="148"/>
      <c r="N107" s="160">
        <f>SUM(M108:M114)</f>
        <v>0</v>
      </c>
      <c r="O107" s="19"/>
      <c r="P107" s="162"/>
      <c r="Q107" s="163"/>
      <c r="R107" s="157"/>
    </row>
    <row r="108" spans="1:18" ht="16.5" customHeight="1">
      <c r="A108" s="150"/>
      <c r="B108" s="189"/>
      <c r="C108" s="6" t="s">
        <v>19</v>
      </c>
      <c r="D108" s="151"/>
      <c r="E108" s="151"/>
      <c r="F108" s="151"/>
      <c r="G108" s="151"/>
      <c r="H108" s="151"/>
      <c r="I108" s="151"/>
      <c r="J108" s="151"/>
      <c r="K108" s="122">
        <f>(SUM(D108:I108)-MAX(D108:I108)-MIN(D108:I108))/4</f>
        <v>0</v>
      </c>
      <c r="L108" s="40">
        <v>40</v>
      </c>
      <c r="M108" s="12">
        <f>K108/10*L108/2</f>
        <v>0</v>
      </c>
      <c r="N108" s="152"/>
      <c r="O108" s="40"/>
      <c r="P108" s="40"/>
      <c r="Q108" s="123"/>
      <c r="R108" s="124"/>
    </row>
    <row r="109" spans="1:18">
      <c r="A109" s="150"/>
      <c r="B109" s="189"/>
      <c r="C109" s="6" t="s">
        <v>20</v>
      </c>
      <c r="D109" s="151"/>
      <c r="E109" s="151"/>
      <c r="F109" s="151"/>
      <c r="G109" s="151"/>
      <c r="H109" s="151"/>
      <c r="I109" s="151"/>
      <c r="J109" s="151"/>
      <c r="K109" s="122">
        <f>(SUM(D109:I109)-MAX(D109:I109)-MIN(D109:I109))/4</f>
        <v>0</v>
      </c>
      <c r="L109" s="40">
        <v>30</v>
      </c>
      <c r="M109" s="12">
        <f t="shared" ref="M109:M114" si="13">K109/10*L109/2</f>
        <v>0</v>
      </c>
      <c r="N109" s="152"/>
      <c r="O109" s="40"/>
      <c r="P109" s="40"/>
      <c r="Q109" s="123"/>
      <c r="R109" s="124"/>
    </row>
    <row r="110" spans="1:18">
      <c r="A110" s="150"/>
      <c r="B110" s="189"/>
      <c r="C110" s="6" t="s">
        <v>21</v>
      </c>
      <c r="D110" s="151"/>
      <c r="E110" s="151"/>
      <c r="F110" s="151"/>
      <c r="G110" s="151"/>
      <c r="H110" s="151"/>
      <c r="I110" s="151"/>
      <c r="J110" s="151"/>
      <c r="K110" s="122">
        <f>(SUM(D110:I110)-MAX(D110:I110)-MIN(D110:I110))/4</f>
        <v>0</v>
      </c>
      <c r="L110" s="40">
        <v>30</v>
      </c>
      <c r="M110" s="12">
        <f t="shared" si="13"/>
        <v>0</v>
      </c>
      <c r="N110" s="152"/>
      <c r="O110" s="40"/>
      <c r="P110" s="40"/>
      <c r="Q110" s="123"/>
      <c r="R110" s="124"/>
    </row>
    <row r="111" spans="1:18">
      <c r="A111" s="150"/>
      <c r="B111" s="189"/>
      <c r="C111" s="6"/>
      <c r="D111" s="6"/>
      <c r="E111" s="6"/>
      <c r="F111" s="6"/>
      <c r="G111" s="6"/>
      <c r="H111" s="6"/>
      <c r="I111" s="6"/>
      <c r="J111" s="6"/>
      <c r="K111" s="122"/>
      <c r="L111" s="40"/>
      <c r="M111" s="12"/>
      <c r="N111" s="152"/>
      <c r="O111" s="40"/>
      <c r="P111" s="40"/>
      <c r="Q111" s="123"/>
      <c r="R111" s="124"/>
    </row>
    <row r="112" spans="1:18">
      <c r="A112" s="150"/>
      <c r="B112" s="189"/>
      <c r="C112" s="6" t="s">
        <v>22</v>
      </c>
      <c r="D112" s="151"/>
      <c r="E112" s="151"/>
      <c r="F112" s="151"/>
      <c r="G112" s="151"/>
      <c r="H112" s="151"/>
      <c r="I112" s="151"/>
      <c r="J112" s="151"/>
      <c r="K112" s="122">
        <f>(SUM(D112:I112)-MAX(D112:I112)-MIN(D112:I112))/4</f>
        <v>0</v>
      </c>
      <c r="L112" s="40">
        <v>50</v>
      </c>
      <c r="M112" s="12">
        <f t="shared" si="13"/>
        <v>0</v>
      </c>
      <c r="N112" s="152"/>
      <c r="O112" s="40"/>
      <c r="P112" s="40"/>
      <c r="Q112" s="123"/>
      <c r="R112" s="124"/>
    </row>
    <row r="113" spans="1:18">
      <c r="A113" s="150"/>
      <c r="B113" s="189"/>
      <c r="C113" s="6" t="s">
        <v>23</v>
      </c>
      <c r="D113" s="151"/>
      <c r="E113" s="151"/>
      <c r="F113" s="151"/>
      <c r="G113" s="151"/>
      <c r="H113" s="151"/>
      <c r="I113" s="151"/>
      <c r="J113" s="151"/>
      <c r="K113" s="122">
        <f>(SUM(D113:I113)-MAX(D113:I113)-MIN(D113:I113))/4</f>
        <v>0</v>
      </c>
      <c r="L113" s="40">
        <v>30</v>
      </c>
      <c r="M113" s="12">
        <f t="shared" si="13"/>
        <v>0</v>
      </c>
      <c r="N113" s="152"/>
      <c r="O113" s="40"/>
      <c r="P113" s="40"/>
      <c r="Q113" s="123"/>
      <c r="R113" s="124"/>
    </row>
    <row r="114" spans="1:18" ht="16.5" thickBot="1">
      <c r="A114" s="146"/>
      <c r="B114" s="192"/>
      <c r="C114" s="153" t="s">
        <v>24</v>
      </c>
      <c r="D114" s="153"/>
      <c r="E114" s="153"/>
      <c r="F114" s="153"/>
      <c r="G114" s="153"/>
      <c r="H114" s="153"/>
      <c r="I114" s="153"/>
      <c r="J114" s="153"/>
      <c r="K114" s="122">
        <f>(SUM(D114:I114)-MAX(D114:I114)-MIN(D114:I114))/4</f>
        <v>0</v>
      </c>
      <c r="L114" s="127">
        <v>20</v>
      </c>
      <c r="M114" s="12">
        <f t="shared" si="13"/>
        <v>0</v>
      </c>
      <c r="N114" s="154"/>
      <c r="O114" s="127"/>
      <c r="P114" s="127"/>
      <c r="Q114" s="128"/>
      <c r="R114" s="129"/>
    </row>
    <row r="115" spans="1:18" ht="18" customHeight="1" thickBot="1">
      <c r="A115" s="155">
        <f>A107+1</f>
        <v>14</v>
      </c>
      <c r="B115" s="190"/>
      <c r="C115" s="147"/>
      <c r="D115" s="147">
        <v>1</v>
      </c>
      <c r="E115" s="147">
        <v>2</v>
      </c>
      <c r="F115" s="147">
        <v>3</v>
      </c>
      <c r="G115" s="147">
        <v>4</v>
      </c>
      <c r="H115" s="147">
        <v>5</v>
      </c>
      <c r="I115" s="147">
        <v>6</v>
      </c>
      <c r="J115" s="147">
        <v>7</v>
      </c>
      <c r="K115" s="158"/>
      <c r="L115" s="19" t="s">
        <v>18</v>
      </c>
      <c r="M115" s="148"/>
      <c r="N115" s="160">
        <f>SUM(M116:M122)</f>
        <v>0</v>
      </c>
      <c r="O115" s="19"/>
      <c r="P115" s="162"/>
      <c r="Q115" s="163"/>
      <c r="R115" s="157"/>
    </row>
    <row r="116" spans="1:18" ht="17.25" customHeight="1">
      <c r="A116" s="150"/>
      <c r="B116" s="189"/>
      <c r="C116" s="6" t="s">
        <v>19</v>
      </c>
      <c r="D116" s="151"/>
      <c r="E116" s="151"/>
      <c r="F116" s="151"/>
      <c r="G116" s="151"/>
      <c r="H116" s="151"/>
      <c r="I116" s="151"/>
      <c r="J116" s="151"/>
      <c r="K116" s="122">
        <f>(SUM(D116:I116)-MAX(D116:I116)-MIN(D116:I116))/4</f>
        <v>0</v>
      </c>
      <c r="L116" s="40">
        <v>40</v>
      </c>
      <c r="M116" s="12">
        <f>K116/10*L116/2</f>
        <v>0</v>
      </c>
      <c r="N116" s="152"/>
      <c r="O116" s="40"/>
      <c r="P116" s="40"/>
      <c r="Q116" s="123"/>
      <c r="R116" s="124"/>
    </row>
    <row r="117" spans="1:18">
      <c r="A117" s="150"/>
      <c r="B117" s="189"/>
      <c r="C117" s="6" t="s">
        <v>20</v>
      </c>
      <c r="D117" s="151"/>
      <c r="E117" s="151"/>
      <c r="F117" s="151"/>
      <c r="G117" s="151"/>
      <c r="H117" s="151"/>
      <c r="I117" s="151"/>
      <c r="J117" s="151"/>
      <c r="K117" s="122">
        <f>(SUM(D117:I117)-MAX(D117:I117)-MIN(D117:I117))/4</f>
        <v>0</v>
      </c>
      <c r="L117" s="40">
        <v>30</v>
      </c>
      <c r="M117" s="12">
        <f t="shared" ref="M117:M122" si="14">K117/10*L117/2</f>
        <v>0</v>
      </c>
      <c r="N117" s="152"/>
      <c r="O117" s="40"/>
      <c r="P117" s="40"/>
      <c r="Q117" s="123"/>
      <c r="R117" s="124"/>
    </row>
    <row r="118" spans="1:18">
      <c r="A118" s="150"/>
      <c r="B118" s="189"/>
      <c r="C118" s="6" t="s">
        <v>21</v>
      </c>
      <c r="D118" s="151"/>
      <c r="E118" s="151"/>
      <c r="F118" s="151"/>
      <c r="G118" s="151"/>
      <c r="H118" s="151"/>
      <c r="I118" s="151"/>
      <c r="J118" s="151"/>
      <c r="K118" s="122">
        <f>(SUM(D118:I118)-MAX(D118:I118)-MIN(D118:I118))/4</f>
        <v>0</v>
      </c>
      <c r="L118" s="40">
        <v>30</v>
      </c>
      <c r="M118" s="12">
        <f t="shared" si="14"/>
        <v>0</v>
      </c>
      <c r="N118" s="152"/>
      <c r="O118" s="40"/>
      <c r="P118" s="40"/>
      <c r="Q118" s="123"/>
      <c r="R118" s="124"/>
    </row>
    <row r="119" spans="1:18">
      <c r="A119" s="150"/>
      <c r="B119" s="189"/>
      <c r="C119" s="6"/>
      <c r="D119" s="6"/>
      <c r="E119" s="6"/>
      <c r="F119" s="6"/>
      <c r="G119" s="6"/>
      <c r="H119" s="6"/>
      <c r="I119" s="6"/>
      <c r="J119" s="6"/>
      <c r="K119" s="122"/>
      <c r="L119" s="40"/>
      <c r="M119" s="12"/>
      <c r="N119" s="152"/>
      <c r="O119" s="40"/>
      <c r="P119" s="40"/>
      <c r="Q119" s="123"/>
      <c r="R119" s="124"/>
    </row>
    <row r="120" spans="1:18">
      <c r="A120" s="150"/>
      <c r="B120" s="189"/>
      <c r="C120" s="6" t="s">
        <v>22</v>
      </c>
      <c r="D120" s="151"/>
      <c r="E120" s="151"/>
      <c r="F120" s="151"/>
      <c r="G120" s="151"/>
      <c r="H120" s="151"/>
      <c r="I120" s="151"/>
      <c r="J120" s="151"/>
      <c r="K120" s="122">
        <f>(SUM(D120:I120)-MAX(D120:I120)-MIN(D120:I120))/4</f>
        <v>0</v>
      </c>
      <c r="L120" s="40">
        <v>50</v>
      </c>
      <c r="M120" s="12">
        <f t="shared" si="14"/>
        <v>0</v>
      </c>
      <c r="N120" s="152"/>
      <c r="O120" s="40"/>
      <c r="P120" s="40"/>
      <c r="Q120" s="123"/>
      <c r="R120" s="124"/>
    </row>
    <row r="121" spans="1:18">
      <c r="A121" s="150"/>
      <c r="B121" s="189"/>
      <c r="C121" s="6" t="s">
        <v>23</v>
      </c>
      <c r="D121" s="151"/>
      <c r="E121" s="151"/>
      <c r="F121" s="151"/>
      <c r="G121" s="151"/>
      <c r="H121" s="151"/>
      <c r="I121" s="151"/>
      <c r="J121" s="151"/>
      <c r="K121" s="122">
        <f>(SUM(D121:I121)-MAX(D121:I121)-MIN(D121:I121))/4</f>
        <v>0</v>
      </c>
      <c r="L121" s="40">
        <v>30</v>
      </c>
      <c r="M121" s="12">
        <f t="shared" si="14"/>
        <v>0</v>
      </c>
      <c r="N121" s="152"/>
      <c r="O121" s="40"/>
      <c r="P121" s="40"/>
      <c r="Q121" s="123"/>
      <c r="R121" s="124"/>
    </row>
    <row r="122" spans="1:18" ht="16.5" thickBot="1">
      <c r="A122" s="146"/>
      <c r="B122" s="192"/>
      <c r="C122" s="153" t="s">
        <v>24</v>
      </c>
      <c r="D122" s="153"/>
      <c r="E122" s="153"/>
      <c r="F122" s="153"/>
      <c r="G122" s="153"/>
      <c r="H122" s="153"/>
      <c r="I122" s="153"/>
      <c r="J122" s="153"/>
      <c r="K122" s="122">
        <f>(SUM(D122:I122)-MAX(D122:I122)-MIN(D122:I122))/4</f>
        <v>0</v>
      </c>
      <c r="L122" s="127">
        <v>20</v>
      </c>
      <c r="M122" s="12">
        <f t="shared" si="14"/>
        <v>0</v>
      </c>
      <c r="N122" s="154"/>
      <c r="O122" s="127"/>
      <c r="P122" s="127"/>
      <c r="Q122" s="128"/>
      <c r="R122" s="129"/>
    </row>
    <row r="123" spans="1:18" ht="18" customHeight="1" thickBot="1">
      <c r="A123" s="155">
        <f>A115+1</f>
        <v>15</v>
      </c>
      <c r="B123" s="190"/>
      <c r="C123" s="147"/>
      <c r="D123" s="147">
        <v>1</v>
      </c>
      <c r="E123" s="147">
        <v>2</v>
      </c>
      <c r="F123" s="147">
        <v>3</v>
      </c>
      <c r="G123" s="147">
        <v>4</v>
      </c>
      <c r="H123" s="147">
        <v>5</v>
      </c>
      <c r="I123" s="147">
        <v>6</v>
      </c>
      <c r="J123" s="147">
        <v>7</v>
      </c>
      <c r="K123" s="158"/>
      <c r="L123" s="19" t="s">
        <v>18</v>
      </c>
      <c r="M123" s="148"/>
      <c r="N123" s="160">
        <f>SUM(M124:M130)</f>
        <v>0</v>
      </c>
      <c r="O123" s="19"/>
      <c r="P123" s="162"/>
      <c r="Q123" s="163"/>
      <c r="R123" s="157"/>
    </row>
    <row r="124" spans="1:18" ht="16.5" customHeight="1">
      <c r="A124" s="150"/>
      <c r="B124" s="189"/>
      <c r="C124" s="6" t="s">
        <v>19</v>
      </c>
      <c r="D124" s="151"/>
      <c r="E124" s="151"/>
      <c r="F124" s="151"/>
      <c r="G124" s="151"/>
      <c r="H124" s="151"/>
      <c r="I124" s="151"/>
      <c r="J124" s="151"/>
      <c r="K124" s="122">
        <f>(SUM(D124:I124)-MAX(D124:I124)-MIN(D124:I124))/4</f>
        <v>0</v>
      </c>
      <c r="L124" s="40">
        <v>40</v>
      </c>
      <c r="M124" s="12">
        <f>K124/10*L124/2</f>
        <v>0</v>
      </c>
      <c r="N124" s="152"/>
      <c r="O124" s="40"/>
      <c r="P124" s="40"/>
      <c r="Q124" s="123"/>
      <c r="R124" s="124"/>
    </row>
    <row r="125" spans="1:18">
      <c r="A125" s="150"/>
      <c r="B125" s="189"/>
      <c r="C125" s="6" t="s">
        <v>20</v>
      </c>
      <c r="D125" s="151"/>
      <c r="E125" s="151"/>
      <c r="F125" s="151"/>
      <c r="G125" s="151"/>
      <c r="H125" s="151"/>
      <c r="I125" s="151"/>
      <c r="J125" s="151"/>
      <c r="K125" s="122">
        <f>(SUM(D125:I125)-MAX(D125:I125)-MIN(D125:I125))/4</f>
        <v>0</v>
      </c>
      <c r="L125" s="40">
        <v>30</v>
      </c>
      <c r="M125" s="12">
        <f t="shared" ref="M125:M130" si="15">K125/10*L125/2</f>
        <v>0</v>
      </c>
      <c r="N125" s="152"/>
      <c r="O125" s="40"/>
      <c r="P125" s="40"/>
      <c r="Q125" s="123"/>
      <c r="R125" s="124"/>
    </row>
    <row r="126" spans="1:18">
      <c r="A126" s="150"/>
      <c r="B126" s="189"/>
      <c r="C126" s="6" t="s">
        <v>21</v>
      </c>
      <c r="D126" s="151"/>
      <c r="E126" s="151"/>
      <c r="F126" s="151"/>
      <c r="G126" s="151"/>
      <c r="H126" s="151"/>
      <c r="I126" s="151"/>
      <c r="J126" s="151"/>
      <c r="K126" s="122">
        <f>(SUM(D126:I126)-MAX(D126:I126)-MIN(D126:I126))/4</f>
        <v>0</v>
      </c>
      <c r="L126" s="40">
        <v>30</v>
      </c>
      <c r="M126" s="12">
        <f t="shared" si="15"/>
        <v>0</v>
      </c>
      <c r="N126" s="152"/>
      <c r="O126" s="40"/>
      <c r="P126" s="40"/>
      <c r="Q126" s="123"/>
      <c r="R126" s="124"/>
    </row>
    <row r="127" spans="1:18">
      <c r="A127" s="150"/>
      <c r="B127" s="189"/>
      <c r="C127" s="6"/>
      <c r="D127" s="6"/>
      <c r="E127" s="6"/>
      <c r="F127" s="6"/>
      <c r="G127" s="6"/>
      <c r="H127" s="6"/>
      <c r="I127" s="6"/>
      <c r="J127" s="6"/>
      <c r="K127" s="122"/>
      <c r="L127" s="40"/>
      <c r="M127" s="12"/>
      <c r="N127" s="152"/>
      <c r="O127" s="40"/>
      <c r="P127" s="40"/>
      <c r="Q127" s="123"/>
      <c r="R127" s="124"/>
    </row>
    <row r="128" spans="1:18">
      <c r="A128" s="150"/>
      <c r="B128" s="189"/>
      <c r="C128" s="6" t="s">
        <v>22</v>
      </c>
      <c r="D128" s="151"/>
      <c r="E128" s="151"/>
      <c r="F128" s="151"/>
      <c r="G128" s="151"/>
      <c r="H128" s="151"/>
      <c r="I128" s="151"/>
      <c r="J128" s="151"/>
      <c r="K128" s="122">
        <f>(SUM(D128:I128)-MAX(D128:I128)-MIN(D128:I128))/4</f>
        <v>0</v>
      </c>
      <c r="L128" s="40">
        <v>50</v>
      </c>
      <c r="M128" s="12">
        <f t="shared" si="15"/>
        <v>0</v>
      </c>
      <c r="N128" s="152"/>
      <c r="O128" s="40"/>
      <c r="P128" s="40"/>
      <c r="Q128" s="123"/>
      <c r="R128" s="124"/>
    </row>
    <row r="129" spans="1:18">
      <c r="A129" s="150"/>
      <c r="B129" s="189"/>
      <c r="C129" s="6" t="s">
        <v>23</v>
      </c>
      <c r="D129" s="151"/>
      <c r="E129" s="151"/>
      <c r="F129" s="151"/>
      <c r="G129" s="151"/>
      <c r="H129" s="151"/>
      <c r="I129" s="151"/>
      <c r="J129" s="151"/>
      <c r="K129" s="122">
        <f>(SUM(D129:I129)-MAX(D129:I129)-MIN(D129:I129))/4</f>
        <v>0</v>
      </c>
      <c r="L129" s="40">
        <v>30</v>
      </c>
      <c r="M129" s="12">
        <f t="shared" si="15"/>
        <v>0</v>
      </c>
      <c r="N129" s="152"/>
      <c r="O129" s="40"/>
      <c r="P129" s="40"/>
      <c r="Q129" s="123"/>
      <c r="R129" s="124"/>
    </row>
    <row r="130" spans="1:18" ht="16.5" thickBot="1">
      <c r="A130" s="146"/>
      <c r="B130" s="192"/>
      <c r="C130" s="153" t="s">
        <v>24</v>
      </c>
      <c r="D130" s="153"/>
      <c r="E130" s="153"/>
      <c r="F130" s="153"/>
      <c r="G130" s="153"/>
      <c r="H130" s="153"/>
      <c r="I130" s="153"/>
      <c r="J130" s="153"/>
      <c r="K130" s="122">
        <f>(SUM(D130:I130)-MAX(D130:I130)-MIN(D130:I130))/4</f>
        <v>0</v>
      </c>
      <c r="L130" s="127">
        <v>20</v>
      </c>
      <c r="M130" s="12">
        <f t="shared" si="15"/>
        <v>0</v>
      </c>
      <c r="N130" s="154"/>
      <c r="O130" s="127"/>
      <c r="P130" s="127"/>
      <c r="Q130" s="128"/>
      <c r="R130" s="129"/>
    </row>
    <row r="131" spans="1:18" ht="17.25" customHeight="1" thickBot="1">
      <c r="A131" s="155">
        <f>A123+1</f>
        <v>16</v>
      </c>
      <c r="B131" s="190"/>
      <c r="C131" s="147"/>
      <c r="D131" s="147">
        <v>1</v>
      </c>
      <c r="E131" s="147">
        <v>2</v>
      </c>
      <c r="F131" s="147">
        <v>3</v>
      </c>
      <c r="G131" s="147">
        <v>4</v>
      </c>
      <c r="H131" s="147">
        <v>5</v>
      </c>
      <c r="I131" s="147">
        <v>6</v>
      </c>
      <c r="J131" s="147">
        <v>7</v>
      </c>
      <c r="K131" s="158"/>
      <c r="L131" s="19" t="s">
        <v>18</v>
      </c>
      <c r="M131" s="148"/>
      <c r="N131" s="160">
        <f>SUM(M132:M138)</f>
        <v>0</v>
      </c>
      <c r="O131" s="19"/>
      <c r="P131" s="162"/>
      <c r="Q131" s="163"/>
      <c r="R131" s="157"/>
    </row>
    <row r="132" spans="1:18" ht="16.5" customHeight="1">
      <c r="A132" s="150"/>
      <c r="B132" s="189"/>
      <c r="C132" s="6" t="s">
        <v>19</v>
      </c>
      <c r="D132" s="151"/>
      <c r="E132" s="151"/>
      <c r="F132" s="151"/>
      <c r="G132" s="151"/>
      <c r="H132" s="151"/>
      <c r="I132" s="151"/>
      <c r="J132" s="151"/>
      <c r="K132" s="122">
        <f>(SUM(D132:I132)-MAX(D132:I132)-MIN(D132:I132))/4</f>
        <v>0</v>
      </c>
      <c r="L132" s="40">
        <v>40</v>
      </c>
      <c r="M132" s="12">
        <f>K132/10*L132/2</f>
        <v>0</v>
      </c>
      <c r="N132" s="152"/>
      <c r="O132" s="40"/>
      <c r="P132" s="40"/>
      <c r="Q132" s="123"/>
      <c r="R132" s="124"/>
    </row>
    <row r="133" spans="1:18">
      <c r="A133" s="150"/>
      <c r="B133" s="189"/>
      <c r="C133" s="6" t="s">
        <v>20</v>
      </c>
      <c r="D133" s="151"/>
      <c r="E133" s="151"/>
      <c r="F133" s="151"/>
      <c r="G133" s="151"/>
      <c r="H133" s="151"/>
      <c r="I133" s="151"/>
      <c r="J133" s="151"/>
      <c r="K133" s="122">
        <f>(SUM(D133:I133)-MAX(D133:I133)-MIN(D133:I133))/4</f>
        <v>0</v>
      </c>
      <c r="L133" s="40">
        <v>30</v>
      </c>
      <c r="M133" s="12">
        <f t="shared" ref="M133:M138" si="16">K133/10*L133/2</f>
        <v>0</v>
      </c>
      <c r="N133" s="152"/>
      <c r="O133" s="40"/>
      <c r="P133" s="40"/>
      <c r="Q133" s="123"/>
      <c r="R133" s="124"/>
    </row>
    <row r="134" spans="1:18">
      <c r="A134" s="150"/>
      <c r="B134" s="189"/>
      <c r="C134" s="6" t="s">
        <v>21</v>
      </c>
      <c r="D134" s="151"/>
      <c r="E134" s="151"/>
      <c r="F134" s="151"/>
      <c r="G134" s="151"/>
      <c r="H134" s="151"/>
      <c r="I134" s="151"/>
      <c r="J134" s="151"/>
      <c r="K134" s="122">
        <f>(SUM(D134:I134)-MAX(D134:I134)-MIN(D134:I134))/4</f>
        <v>0</v>
      </c>
      <c r="L134" s="40">
        <v>30</v>
      </c>
      <c r="M134" s="12">
        <f t="shared" si="16"/>
        <v>0</v>
      </c>
      <c r="N134" s="152"/>
      <c r="O134" s="40"/>
      <c r="P134" s="40"/>
      <c r="Q134" s="123"/>
      <c r="R134" s="124"/>
    </row>
    <row r="135" spans="1:18">
      <c r="A135" s="150"/>
      <c r="B135" s="189"/>
      <c r="C135" s="6"/>
      <c r="D135" s="6"/>
      <c r="E135" s="6"/>
      <c r="F135" s="6"/>
      <c r="G135" s="6"/>
      <c r="H135" s="6"/>
      <c r="I135" s="6"/>
      <c r="J135" s="6"/>
      <c r="K135" s="122"/>
      <c r="L135" s="40"/>
      <c r="M135" s="12"/>
      <c r="N135" s="152"/>
      <c r="O135" s="40"/>
      <c r="P135" s="40"/>
      <c r="Q135" s="123"/>
      <c r="R135" s="124"/>
    </row>
    <row r="136" spans="1:18">
      <c r="A136" s="150"/>
      <c r="B136" s="189"/>
      <c r="C136" s="6" t="s">
        <v>22</v>
      </c>
      <c r="D136" s="151"/>
      <c r="E136" s="151"/>
      <c r="F136" s="151"/>
      <c r="G136" s="151"/>
      <c r="H136" s="151"/>
      <c r="I136" s="151"/>
      <c r="J136" s="151"/>
      <c r="K136" s="122">
        <f>(SUM(D136:I136)-MAX(D136:I136)-MIN(D136:I136))/4</f>
        <v>0</v>
      </c>
      <c r="L136" s="40">
        <v>50</v>
      </c>
      <c r="M136" s="12">
        <f t="shared" si="16"/>
        <v>0</v>
      </c>
      <c r="N136" s="152"/>
      <c r="O136" s="40"/>
      <c r="P136" s="40"/>
      <c r="Q136" s="123"/>
      <c r="R136" s="124"/>
    </row>
    <row r="137" spans="1:18">
      <c r="A137" s="150"/>
      <c r="B137" s="189"/>
      <c r="C137" s="6" t="s">
        <v>23</v>
      </c>
      <c r="D137" s="151"/>
      <c r="E137" s="151"/>
      <c r="F137" s="151"/>
      <c r="G137" s="151"/>
      <c r="H137" s="151"/>
      <c r="I137" s="151"/>
      <c r="J137" s="151"/>
      <c r="K137" s="122">
        <f>(SUM(D137:I137)-MAX(D137:I137)-MIN(D137:I137))/4</f>
        <v>0</v>
      </c>
      <c r="L137" s="40">
        <v>30</v>
      </c>
      <c r="M137" s="12">
        <f t="shared" si="16"/>
        <v>0</v>
      </c>
      <c r="N137" s="152"/>
      <c r="O137" s="40"/>
      <c r="P137" s="40"/>
      <c r="Q137" s="123"/>
      <c r="R137" s="124"/>
    </row>
    <row r="138" spans="1:18" ht="16.5" thickBot="1">
      <c r="A138" s="146"/>
      <c r="B138" s="192"/>
      <c r="C138" s="153" t="s">
        <v>24</v>
      </c>
      <c r="D138" s="153"/>
      <c r="E138" s="153"/>
      <c r="F138" s="153"/>
      <c r="G138" s="153"/>
      <c r="H138" s="153"/>
      <c r="I138" s="153"/>
      <c r="J138" s="153"/>
      <c r="K138" s="122">
        <f>(SUM(D138:I138)-MAX(D138:I138)-MIN(D138:I138))/4</f>
        <v>0</v>
      </c>
      <c r="L138" s="127">
        <v>20</v>
      </c>
      <c r="M138" s="12">
        <f t="shared" si="16"/>
        <v>0</v>
      </c>
      <c r="N138" s="154"/>
      <c r="O138" s="127"/>
      <c r="P138" s="127"/>
      <c r="Q138" s="128"/>
      <c r="R138" s="129"/>
    </row>
    <row r="139" spans="1:18" ht="17.25" customHeight="1" thickBot="1">
      <c r="A139" s="155">
        <f>A131+1</f>
        <v>17</v>
      </c>
      <c r="B139" s="190"/>
      <c r="C139" s="147"/>
      <c r="D139" s="147">
        <v>1</v>
      </c>
      <c r="E139" s="147">
        <v>2</v>
      </c>
      <c r="F139" s="147">
        <v>3</v>
      </c>
      <c r="G139" s="147">
        <v>4</v>
      </c>
      <c r="H139" s="147">
        <v>5</v>
      </c>
      <c r="I139" s="147">
        <v>6</v>
      </c>
      <c r="J139" s="147">
        <v>7</v>
      </c>
      <c r="K139" s="158"/>
      <c r="L139" s="19" t="s">
        <v>18</v>
      </c>
      <c r="M139" s="148"/>
      <c r="N139" s="160">
        <f>SUM(M140:M146)</f>
        <v>0</v>
      </c>
      <c r="O139" s="19"/>
      <c r="P139" s="162"/>
      <c r="Q139" s="163"/>
      <c r="R139" s="157"/>
    </row>
    <row r="140" spans="1:18" ht="17.25" customHeight="1">
      <c r="A140" s="150"/>
      <c r="B140" s="189"/>
      <c r="C140" s="6" t="s">
        <v>19</v>
      </c>
      <c r="D140" s="151"/>
      <c r="E140" s="151"/>
      <c r="F140" s="151"/>
      <c r="G140" s="151"/>
      <c r="H140" s="151"/>
      <c r="I140" s="151"/>
      <c r="J140" s="151"/>
      <c r="K140" s="122">
        <f>(SUM(D140:I140)-MAX(D140:I140)-MIN(D140:I140))/4</f>
        <v>0</v>
      </c>
      <c r="L140" s="40">
        <v>40</v>
      </c>
      <c r="M140" s="12">
        <f>K140/10*L140/2</f>
        <v>0</v>
      </c>
      <c r="N140" s="152"/>
      <c r="O140" s="40"/>
      <c r="P140" s="40"/>
      <c r="Q140" s="123"/>
      <c r="R140" s="124"/>
    </row>
    <row r="141" spans="1:18">
      <c r="A141" s="150"/>
      <c r="B141" s="189"/>
      <c r="C141" s="6" t="s">
        <v>20</v>
      </c>
      <c r="D141" s="151"/>
      <c r="E141" s="151"/>
      <c r="F141" s="151"/>
      <c r="G141" s="151"/>
      <c r="H141" s="151"/>
      <c r="I141" s="151"/>
      <c r="J141" s="151"/>
      <c r="K141" s="122">
        <f>(SUM(D141:I141)-MAX(D141:I141)-MIN(D141:I141))/4</f>
        <v>0</v>
      </c>
      <c r="L141" s="40">
        <v>30</v>
      </c>
      <c r="M141" s="12">
        <f t="shared" ref="M141:M146" si="17">K141/10*L141/2</f>
        <v>0</v>
      </c>
      <c r="N141" s="152"/>
      <c r="O141" s="40"/>
      <c r="P141" s="40"/>
      <c r="Q141" s="123"/>
      <c r="R141" s="124"/>
    </row>
    <row r="142" spans="1:18">
      <c r="A142" s="150"/>
      <c r="B142" s="189"/>
      <c r="C142" s="6" t="s">
        <v>21</v>
      </c>
      <c r="D142" s="151"/>
      <c r="E142" s="151"/>
      <c r="F142" s="151"/>
      <c r="G142" s="151"/>
      <c r="H142" s="151"/>
      <c r="I142" s="151"/>
      <c r="J142" s="151"/>
      <c r="K142" s="122">
        <f>(SUM(D142:I142)-MAX(D142:I142)-MIN(D142:I142))/4</f>
        <v>0</v>
      </c>
      <c r="L142" s="40">
        <v>30</v>
      </c>
      <c r="M142" s="12">
        <f t="shared" si="17"/>
        <v>0</v>
      </c>
      <c r="N142" s="152"/>
      <c r="O142" s="40"/>
      <c r="P142" s="40"/>
      <c r="Q142" s="123"/>
      <c r="R142" s="124"/>
    </row>
    <row r="143" spans="1:18">
      <c r="A143" s="150"/>
      <c r="B143" s="189"/>
      <c r="C143" s="6"/>
      <c r="D143" s="151"/>
      <c r="E143" s="6"/>
      <c r="F143" s="6"/>
      <c r="G143" s="6"/>
      <c r="H143" s="6"/>
      <c r="I143" s="6"/>
      <c r="J143" s="6"/>
      <c r="K143" s="122"/>
      <c r="L143" s="40"/>
      <c r="M143" s="12"/>
      <c r="N143" s="152"/>
      <c r="O143" s="40"/>
      <c r="P143" s="40"/>
      <c r="Q143" s="123"/>
      <c r="R143" s="124"/>
    </row>
    <row r="144" spans="1:18">
      <c r="A144" s="150"/>
      <c r="B144" s="189"/>
      <c r="C144" s="6" t="s">
        <v>22</v>
      </c>
      <c r="D144" s="151"/>
      <c r="E144" s="151"/>
      <c r="F144" s="151"/>
      <c r="G144" s="151"/>
      <c r="H144" s="151"/>
      <c r="I144" s="151"/>
      <c r="J144" s="151"/>
      <c r="K144" s="122">
        <f>(SUM(D144:I144)-MAX(D144:I144)-MIN(D144:I144))/4</f>
        <v>0</v>
      </c>
      <c r="L144" s="40">
        <v>50</v>
      </c>
      <c r="M144" s="12">
        <f t="shared" si="17"/>
        <v>0</v>
      </c>
      <c r="N144" s="152"/>
      <c r="O144" s="40"/>
      <c r="P144" s="40"/>
      <c r="Q144" s="123"/>
      <c r="R144" s="124"/>
    </row>
    <row r="145" spans="1:18">
      <c r="A145" s="150"/>
      <c r="B145" s="189"/>
      <c r="C145" s="6" t="s">
        <v>23</v>
      </c>
      <c r="D145" s="151"/>
      <c r="E145" s="151"/>
      <c r="F145" s="151"/>
      <c r="G145" s="151"/>
      <c r="H145" s="151"/>
      <c r="I145" s="151"/>
      <c r="J145" s="151"/>
      <c r="K145" s="122">
        <f>(SUM(D145:I145)-MAX(D145:I145)-MIN(D145:I145))/4</f>
        <v>0</v>
      </c>
      <c r="L145" s="40">
        <v>30</v>
      </c>
      <c r="M145" s="12">
        <f t="shared" si="17"/>
        <v>0</v>
      </c>
      <c r="N145" s="152"/>
      <c r="O145" s="40"/>
      <c r="P145" s="40"/>
      <c r="Q145" s="123"/>
      <c r="R145" s="124"/>
    </row>
    <row r="146" spans="1:18" ht="16.5" thickBot="1">
      <c r="A146" s="146"/>
      <c r="B146" s="192"/>
      <c r="C146" s="153" t="s">
        <v>24</v>
      </c>
      <c r="D146" s="151"/>
      <c r="E146" s="153"/>
      <c r="F146" s="151"/>
      <c r="G146" s="153"/>
      <c r="H146" s="151"/>
      <c r="I146" s="151"/>
      <c r="J146" s="151"/>
      <c r="K146" s="122">
        <f>(SUM(D146:I146)-MAX(D146:I146)-MIN(D146:I146))/4</f>
        <v>0</v>
      </c>
      <c r="L146" s="127">
        <v>20</v>
      </c>
      <c r="M146" s="12">
        <f t="shared" si="17"/>
        <v>0</v>
      </c>
      <c r="N146" s="154"/>
      <c r="O146" s="127"/>
      <c r="P146" s="127"/>
      <c r="Q146" s="128"/>
      <c r="R146" s="129"/>
    </row>
    <row r="147" spans="1:18" ht="16.5" customHeight="1" thickBot="1">
      <c r="A147" s="155">
        <f>A139+1</f>
        <v>18</v>
      </c>
      <c r="B147" s="190"/>
      <c r="C147" s="147"/>
      <c r="D147" s="147">
        <v>1</v>
      </c>
      <c r="E147" s="147">
        <v>2</v>
      </c>
      <c r="F147" s="147">
        <v>3</v>
      </c>
      <c r="G147" s="147">
        <v>4</v>
      </c>
      <c r="H147" s="147">
        <v>5</v>
      </c>
      <c r="I147" s="147">
        <v>6</v>
      </c>
      <c r="J147" s="147">
        <v>7</v>
      </c>
      <c r="K147" s="158"/>
      <c r="L147" s="19" t="s">
        <v>18</v>
      </c>
      <c r="M147" s="148"/>
      <c r="N147" s="160">
        <f>SUM(M148:M154)</f>
        <v>0</v>
      </c>
      <c r="O147" s="19"/>
      <c r="P147" s="162"/>
      <c r="Q147" s="163"/>
      <c r="R147" s="157"/>
    </row>
    <row r="148" spans="1:18" ht="16.5" customHeight="1">
      <c r="A148" s="150"/>
      <c r="B148" s="99"/>
      <c r="C148" s="6" t="s">
        <v>19</v>
      </c>
      <c r="D148" s="151"/>
      <c r="E148" s="151"/>
      <c r="F148" s="151"/>
      <c r="G148" s="151"/>
      <c r="H148" s="151"/>
      <c r="I148" s="151"/>
      <c r="J148" s="151"/>
      <c r="K148" s="122">
        <f>(SUM(D148:I148)-MAX(D148:I148)-MIN(D148:I148))/4</f>
        <v>0</v>
      </c>
      <c r="L148" s="40">
        <v>40</v>
      </c>
      <c r="M148" s="12">
        <f>K148/10*L148/2</f>
        <v>0</v>
      </c>
      <c r="N148" s="152"/>
      <c r="O148" s="40"/>
      <c r="P148" s="40"/>
      <c r="Q148" s="123"/>
      <c r="R148" s="124"/>
    </row>
    <row r="149" spans="1:18">
      <c r="A149" s="150"/>
      <c r="B149" s="99"/>
      <c r="C149" s="6" t="s">
        <v>20</v>
      </c>
      <c r="D149" s="151"/>
      <c r="E149" s="151"/>
      <c r="F149" s="151"/>
      <c r="G149" s="151"/>
      <c r="H149" s="151"/>
      <c r="I149" s="151"/>
      <c r="J149" s="151"/>
      <c r="K149" s="122">
        <f>(SUM(D149:I149)-MAX(D149:I149)-MIN(D149:I149))/4</f>
        <v>0</v>
      </c>
      <c r="L149" s="40">
        <v>30</v>
      </c>
      <c r="M149" s="12">
        <f t="shared" ref="M149:M154" si="18">K149/10*L149/2</f>
        <v>0</v>
      </c>
      <c r="N149" s="152"/>
      <c r="O149" s="40"/>
      <c r="P149" s="40"/>
      <c r="Q149" s="123"/>
      <c r="R149" s="124"/>
    </row>
    <row r="150" spans="1:18">
      <c r="A150" s="150"/>
      <c r="B150" s="99"/>
      <c r="C150" s="6" t="s">
        <v>21</v>
      </c>
      <c r="D150" s="151"/>
      <c r="E150" s="151"/>
      <c r="F150" s="151"/>
      <c r="G150" s="151"/>
      <c r="H150" s="151"/>
      <c r="I150" s="151"/>
      <c r="J150" s="151"/>
      <c r="K150" s="122">
        <f>(SUM(D150:I150)-MAX(D150:I150)-MIN(D150:I150))/4</f>
        <v>0</v>
      </c>
      <c r="L150" s="40">
        <v>30</v>
      </c>
      <c r="M150" s="12">
        <f t="shared" si="18"/>
        <v>0</v>
      </c>
      <c r="N150" s="152"/>
      <c r="O150" s="40"/>
      <c r="P150" s="40"/>
      <c r="Q150" s="123"/>
      <c r="R150" s="124"/>
    </row>
    <row r="151" spans="1:18">
      <c r="A151" s="150"/>
      <c r="B151" s="99"/>
      <c r="C151" s="6"/>
      <c r="D151" s="151"/>
      <c r="E151" s="151"/>
      <c r="F151" s="151"/>
      <c r="G151" s="151"/>
      <c r="H151" s="151"/>
      <c r="I151" s="151"/>
      <c r="J151" s="151"/>
      <c r="K151" s="122"/>
      <c r="L151" s="40"/>
      <c r="M151" s="12"/>
      <c r="N151" s="152"/>
      <c r="O151" s="40"/>
      <c r="P151" s="40"/>
      <c r="Q151" s="123"/>
      <c r="R151" s="124"/>
    </row>
    <row r="152" spans="1:18">
      <c r="A152" s="150"/>
      <c r="B152" s="99"/>
      <c r="C152" s="6" t="s">
        <v>22</v>
      </c>
      <c r="D152" s="151"/>
      <c r="E152" s="151"/>
      <c r="F152" s="151"/>
      <c r="G152" s="151"/>
      <c r="H152" s="151"/>
      <c r="I152" s="151"/>
      <c r="J152" s="151"/>
      <c r="K152" s="122">
        <f>(SUM(D152:I152)-MAX(D152:I152)-MIN(D152:I152))/4</f>
        <v>0</v>
      </c>
      <c r="L152" s="40">
        <v>50</v>
      </c>
      <c r="M152" s="12">
        <f t="shared" si="18"/>
        <v>0</v>
      </c>
      <c r="N152" s="152"/>
      <c r="O152" s="40"/>
      <c r="P152" s="40"/>
      <c r="Q152" s="123"/>
      <c r="R152" s="124"/>
    </row>
    <row r="153" spans="1:18">
      <c r="A153" s="150"/>
      <c r="B153" s="99"/>
      <c r="C153" s="6" t="s">
        <v>23</v>
      </c>
      <c r="D153" s="151"/>
      <c r="E153" s="151"/>
      <c r="F153" s="151"/>
      <c r="G153" s="151"/>
      <c r="H153" s="151"/>
      <c r="I153" s="151"/>
      <c r="J153" s="151"/>
      <c r="K153" s="122">
        <f>(SUM(D153:I153)-MAX(D153:I153)-MIN(D153:I153))/4</f>
        <v>0</v>
      </c>
      <c r="L153" s="40">
        <v>30</v>
      </c>
      <c r="M153" s="12">
        <f t="shared" si="18"/>
        <v>0</v>
      </c>
      <c r="N153" s="152"/>
      <c r="O153" s="40"/>
      <c r="P153" s="40"/>
      <c r="Q153" s="123"/>
      <c r="R153" s="124"/>
    </row>
    <row r="154" spans="1:18" ht="16.5" thickBot="1">
      <c r="A154" s="146"/>
      <c r="B154" s="100"/>
      <c r="C154" s="153" t="s">
        <v>24</v>
      </c>
      <c r="D154" s="151"/>
      <c r="E154" s="151"/>
      <c r="F154" s="151"/>
      <c r="G154" s="153"/>
      <c r="H154" s="151"/>
      <c r="I154" s="151"/>
      <c r="J154" s="151"/>
      <c r="K154" s="122">
        <f>(SUM(D154:I154)-MAX(D154:I154)-MIN(D154:I154))/4</f>
        <v>0</v>
      </c>
      <c r="L154" s="127">
        <v>20</v>
      </c>
      <c r="M154" s="12">
        <f t="shared" si="18"/>
        <v>0</v>
      </c>
      <c r="N154" s="154"/>
      <c r="O154" s="127"/>
      <c r="P154" s="127"/>
      <c r="Q154" s="128"/>
      <c r="R154" s="129"/>
    </row>
    <row r="155" spans="1:18" ht="18.75" customHeight="1" thickBot="1">
      <c r="A155" s="155">
        <f>A147+1</f>
        <v>19</v>
      </c>
      <c r="B155" s="95"/>
      <c r="C155" s="147"/>
      <c r="D155" s="147">
        <v>1</v>
      </c>
      <c r="E155" s="147">
        <v>2</v>
      </c>
      <c r="F155" s="147">
        <v>3</v>
      </c>
      <c r="G155" s="147">
        <v>4</v>
      </c>
      <c r="H155" s="147">
        <v>5</v>
      </c>
      <c r="I155" s="147">
        <v>6</v>
      </c>
      <c r="J155" s="147">
        <v>7</v>
      </c>
      <c r="K155" s="158"/>
      <c r="L155" s="19" t="s">
        <v>18</v>
      </c>
      <c r="M155" s="148"/>
      <c r="N155" s="160">
        <f>SUM(M156:M162)</f>
        <v>0</v>
      </c>
      <c r="O155" s="19"/>
      <c r="P155" s="162"/>
      <c r="Q155" s="163"/>
      <c r="R155" s="157"/>
    </row>
    <row r="156" spans="1:18" ht="16.5" customHeight="1">
      <c r="A156" s="150"/>
      <c r="B156" s="99"/>
      <c r="C156" s="6" t="s">
        <v>19</v>
      </c>
      <c r="D156" s="151"/>
      <c r="E156" s="151"/>
      <c r="F156" s="151"/>
      <c r="G156" s="151"/>
      <c r="H156" s="151"/>
      <c r="I156" s="151"/>
      <c r="J156" s="151"/>
      <c r="K156" s="122">
        <f>(SUM(D156:I156)-MAX(D156:I156)-MIN(D156:I156))/4</f>
        <v>0</v>
      </c>
      <c r="L156" s="40">
        <v>40</v>
      </c>
      <c r="M156" s="12">
        <f>K156/10*L156/2</f>
        <v>0</v>
      </c>
      <c r="N156" s="152"/>
      <c r="O156" s="40"/>
      <c r="P156" s="40"/>
      <c r="Q156" s="123"/>
      <c r="R156" s="124"/>
    </row>
    <row r="157" spans="1:18">
      <c r="A157" s="150"/>
      <c r="B157" s="99"/>
      <c r="C157" s="6" t="s">
        <v>20</v>
      </c>
      <c r="D157" s="151"/>
      <c r="E157" s="151"/>
      <c r="F157" s="151"/>
      <c r="G157" s="151"/>
      <c r="H157" s="151"/>
      <c r="I157" s="151"/>
      <c r="J157" s="151"/>
      <c r="K157" s="122">
        <f>(SUM(D157:I157)-MAX(D157:I157)-MIN(D157:I157))/4</f>
        <v>0</v>
      </c>
      <c r="L157" s="40">
        <v>30</v>
      </c>
      <c r="M157" s="12">
        <f t="shared" ref="M157:M162" si="19">K157/10*L157/2</f>
        <v>0</v>
      </c>
      <c r="N157" s="152"/>
      <c r="O157" s="40"/>
      <c r="P157" s="40"/>
      <c r="Q157" s="123"/>
      <c r="R157" s="124"/>
    </row>
    <row r="158" spans="1:18">
      <c r="A158" s="150"/>
      <c r="B158" s="99"/>
      <c r="C158" s="6" t="s">
        <v>21</v>
      </c>
      <c r="D158" s="151"/>
      <c r="E158" s="151"/>
      <c r="F158" s="151"/>
      <c r="G158" s="151"/>
      <c r="H158" s="151"/>
      <c r="I158" s="151"/>
      <c r="J158" s="151"/>
      <c r="K158" s="122">
        <f>(SUM(D158:I158)-MAX(D158:I158)-MIN(D158:I158))/4</f>
        <v>0</v>
      </c>
      <c r="L158" s="40">
        <v>30</v>
      </c>
      <c r="M158" s="12">
        <f t="shared" si="19"/>
        <v>0</v>
      </c>
      <c r="N158" s="152"/>
      <c r="O158" s="40"/>
      <c r="P158" s="40"/>
      <c r="Q158" s="123"/>
      <c r="R158" s="124"/>
    </row>
    <row r="159" spans="1:18">
      <c r="A159" s="150"/>
      <c r="B159" s="99"/>
      <c r="C159" s="6"/>
      <c r="D159" s="6"/>
      <c r="E159" s="6"/>
      <c r="F159" s="6"/>
      <c r="G159" s="6"/>
      <c r="H159" s="151"/>
      <c r="I159" s="151"/>
      <c r="J159" s="6"/>
      <c r="K159" s="122"/>
      <c r="L159" s="40"/>
      <c r="M159" s="12"/>
      <c r="N159" s="152"/>
      <c r="O159" s="40"/>
      <c r="P159" s="40"/>
      <c r="Q159" s="123"/>
      <c r="R159" s="124"/>
    </row>
    <row r="160" spans="1:18">
      <c r="A160" s="150"/>
      <c r="B160" s="99"/>
      <c r="C160" s="6" t="s">
        <v>22</v>
      </c>
      <c r="D160" s="151"/>
      <c r="E160" s="151"/>
      <c r="F160" s="151"/>
      <c r="G160" s="151"/>
      <c r="H160" s="151"/>
      <c r="I160" s="151"/>
      <c r="J160" s="151"/>
      <c r="K160" s="122">
        <f>(SUM(D160:I160)-MAX(D160:I160)-MIN(D160:I160))/4</f>
        <v>0</v>
      </c>
      <c r="L160" s="40">
        <v>50</v>
      </c>
      <c r="M160" s="12">
        <f t="shared" si="19"/>
        <v>0</v>
      </c>
      <c r="N160" s="152"/>
      <c r="O160" s="40"/>
      <c r="P160" s="40"/>
      <c r="Q160" s="123"/>
      <c r="R160" s="124"/>
    </row>
    <row r="161" spans="1:18">
      <c r="A161" s="150"/>
      <c r="B161" s="99"/>
      <c r="C161" s="6" t="s">
        <v>23</v>
      </c>
      <c r="D161" s="151"/>
      <c r="E161" s="151"/>
      <c r="F161" s="151"/>
      <c r="G161" s="151"/>
      <c r="H161" s="151"/>
      <c r="I161" s="151"/>
      <c r="J161" s="151"/>
      <c r="K161" s="122">
        <f>(SUM(D161:I161)-MAX(D161:I161)-MIN(D161:I161))/4</f>
        <v>0</v>
      </c>
      <c r="L161" s="40">
        <v>30</v>
      </c>
      <c r="M161" s="12">
        <f t="shared" si="19"/>
        <v>0</v>
      </c>
      <c r="N161" s="152"/>
      <c r="O161" s="40"/>
      <c r="P161" s="40"/>
      <c r="Q161" s="123"/>
      <c r="R161" s="124"/>
    </row>
    <row r="162" spans="1:18" ht="16.5" thickBot="1">
      <c r="A162" s="146"/>
      <c r="B162" s="100"/>
      <c r="C162" s="153" t="s">
        <v>24</v>
      </c>
      <c r="D162" s="153"/>
      <c r="E162" s="153"/>
      <c r="F162" s="151"/>
      <c r="G162" s="153"/>
      <c r="H162" s="151"/>
      <c r="I162" s="153"/>
      <c r="J162" s="153"/>
      <c r="K162" s="122">
        <f>(SUM(D162:I162)-MAX(D162:I162)-MIN(D162:I162))/4</f>
        <v>0</v>
      </c>
      <c r="L162" s="127">
        <v>20</v>
      </c>
      <c r="M162" s="12">
        <f t="shared" si="19"/>
        <v>0</v>
      </c>
      <c r="N162" s="154"/>
      <c r="O162" s="127"/>
      <c r="P162" s="127"/>
      <c r="Q162" s="128"/>
      <c r="R162" s="129"/>
    </row>
    <row r="163" spans="1:18" ht="18.75" customHeight="1" thickBot="1">
      <c r="A163" s="155">
        <f>A155+1</f>
        <v>20</v>
      </c>
      <c r="B163" s="95"/>
      <c r="C163" s="147"/>
      <c r="D163" s="147"/>
      <c r="E163" s="147"/>
      <c r="F163" s="147"/>
      <c r="G163" s="147"/>
      <c r="H163" s="147"/>
      <c r="I163" s="147"/>
      <c r="J163" s="147"/>
      <c r="K163" s="158"/>
      <c r="L163" s="19" t="s">
        <v>18</v>
      </c>
      <c r="M163" s="148"/>
      <c r="N163" s="160">
        <f>SUM(M164:M170)</f>
        <v>0</v>
      </c>
      <c r="O163" s="19"/>
      <c r="P163" s="162"/>
      <c r="Q163" s="163"/>
      <c r="R163" s="157"/>
    </row>
    <row r="164" spans="1:18" ht="15.75" customHeight="1">
      <c r="A164" s="150"/>
      <c r="B164" s="99"/>
      <c r="C164" s="6" t="s">
        <v>19</v>
      </c>
      <c r="D164" s="151"/>
      <c r="E164" s="151"/>
      <c r="F164" s="151"/>
      <c r="G164" s="151"/>
      <c r="H164" s="151"/>
      <c r="I164" s="151"/>
      <c r="J164" s="151"/>
      <c r="K164" s="122">
        <f>(SUM(D164:I164)-MAX(D164:I164)-MIN(D164:I164))/4</f>
        <v>0</v>
      </c>
      <c r="L164" s="40">
        <v>40</v>
      </c>
      <c r="M164" s="12">
        <f>K164/10*L164/2</f>
        <v>0</v>
      </c>
      <c r="N164" s="152"/>
      <c r="O164" s="40"/>
      <c r="P164" s="40"/>
      <c r="Q164" s="123"/>
      <c r="R164" s="124"/>
    </row>
    <row r="165" spans="1:18">
      <c r="A165" s="150"/>
      <c r="B165" s="99"/>
      <c r="C165" s="6" t="s">
        <v>20</v>
      </c>
      <c r="D165" s="151"/>
      <c r="E165" s="151"/>
      <c r="F165" s="151"/>
      <c r="G165" s="151"/>
      <c r="H165" s="151"/>
      <c r="I165" s="151"/>
      <c r="J165" s="151"/>
      <c r="K165" s="122">
        <f>(SUM(D165:I165)-MAX(D165:I165)-MIN(D165:I165))/4</f>
        <v>0</v>
      </c>
      <c r="L165" s="40">
        <v>30</v>
      </c>
      <c r="M165" s="12">
        <f t="shared" ref="M165:M170" si="20">K165/10*L165/2</f>
        <v>0</v>
      </c>
      <c r="N165" s="152"/>
      <c r="O165" s="40"/>
      <c r="P165" s="40"/>
      <c r="Q165" s="123"/>
      <c r="R165" s="124"/>
    </row>
    <row r="166" spans="1:18">
      <c r="A166" s="150"/>
      <c r="B166" s="99"/>
      <c r="C166" s="6" t="s">
        <v>21</v>
      </c>
      <c r="D166" s="151"/>
      <c r="E166" s="151"/>
      <c r="F166" s="151"/>
      <c r="G166" s="151"/>
      <c r="H166" s="151"/>
      <c r="I166" s="151"/>
      <c r="J166" s="151"/>
      <c r="K166" s="122">
        <f>(SUM(D166:I166)-MAX(D166:I166)-MIN(D166:I166))/4</f>
        <v>0</v>
      </c>
      <c r="L166" s="40">
        <v>30</v>
      </c>
      <c r="M166" s="12">
        <f t="shared" si="20"/>
        <v>0</v>
      </c>
      <c r="N166" s="152"/>
      <c r="O166" s="40"/>
      <c r="P166" s="40"/>
      <c r="Q166" s="123"/>
      <c r="R166" s="124"/>
    </row>
    <row r="167" spans="1:18">
      <c r="A167" s="150"/>
      <c r="B167" s="99"/>
      <c r="C167" s="6"/>
      <c r="D167" s="6"/>
      <c r="E167" s="6"/>
      <c r="F167" s="151"/>
      <c r="G167" s="6"/>
      <c r="H167" s="151"/>
      <c r="I167" s="151"/>
      <c r="J167" s="6"/>
      <c r="K167" s="122"/>
      <c r="L167" s="40"/>
      <c r="M167" s="12"/>
      <c r="N167" s="152"/>
      <c r="O167" s="40"/>
      <c r="P167" s="40"/>
      <c r="Q167" s="123"/>
      <c r="R167" s="124"/>
    </row>
    <row r="168" spans="1:18">
      <c r="A168" s="150"/>
      <c r="B168" s="99"/>
      <c r="C168" s="6" t="s">
        <v>22</v>
      </c>
      <c r="D168" s="151"/>
      <c r="E168" s="151"/>
      <c r="F168" s="151"/>
      <c r="G168" s="151"/>
      <c r="H168" s="151"/>
      <c r="I168" s="151"/>
      <c r="J168" s="151"/>
      <c r="K168" s="122">
        <f>(SUM(D168:I168)-MAX(D168:I168)-MIN(D168:I168))/4</f>
        <v>0</v>
      </c>
      <c r="L168" s="40">
        <v>50</v>
      </c>
      <c r="M168" s="12">
        <f t="shared" si="20"/>
        <v>0</v>
      </c>
      <c r="N168" s="152"/>
      <c r="O168" s="40"/>
      <c r="P168" s="40"/>
      <c r="Q168" s="123"/>
      <c r="R168" s="124"/>
    </row>
    <row r="169" spans="1:18">
      <c r="A169" s="150"/>
      <c r="B169" s="99"/>
      <c r="C169" s="6" t="s">
        <v>23</v>
      </c>
      <c r="D169" s="151"/>
      <c r="E169" s="151"/>
      <c r="F169" s="151"/>
      <c r="G169" s="151"/>
      <c r="H169" s="151"/>
      <c r="I169" s="151"/>
      <c r="J169" s="151"/>
      <c r="K169" s="122">
        <f>(SUM(D169:I169)-MAX(D169:I169)-MIN(D169:I169))/4</f>
        <v>0</v>
      </c>
      <c r="L169" s="40">
        <v>30</v>
      </c>
      <c r="M169" s="12">
        <f t="shared" si="20"/>
        <v>0</v>
      </c>
      <c r="N169" s="152"/>
      <c r="O169" s="40"/>
      <c r="P169" s="40"/>
      <c r="Q169" s="123"/>
      <c r="R169" s="124"/>
    </row>
    <row r="170" spans="1:18" ht="16.5" thickBot="1">
      <c r="A170" s="146"/>
      <c r="B170" s="100"/>
      <c r="C170" s="153" t="s">
        <v>24</v>
      </c>
      <c r="D170" s="153"/>
      <c r="E170" s="153"/>
      <c r="F170" s="151"/>
      <c r="G170" s="153"/>
      <c r="H170" s="151"/>
      <c r="I170" s="151"/>
      <c r="J170" s="151"/>
      <c r="K170" s="122">
        <f>(SUM(D170:I170)-MAX(D170:I170)-MIN(D170:I170))/4</f>
        <v>0</v>
      </c>
      <c r="L170" s="127">
        <v>20</v>
      </c>
      <c r="M170" s="12">
        <f t="shared" si="20"/>
        <v>0</v>
      </c>
      <c r="N170" s="154"/>
      <c r="O170" s="127"/>
      <c r="P170" s="127"/>
      <c r="Q170" s="128"/>
      <c r="R170" s="129"/>
    </row>
    <row r="171" spans="1:18" ht="16.5" customHeight="1" thickBot="1">
      <c r="A171" s="155">
        <f>A163+1</f>
        <v>21</v>
      </c>
      <c r="B171" s="95"/>
      <c r="C171" s="147"/>
      <c r="D171" s="147">
        <v>1</v>
      </c>
      <c r="E171" s="147">
        <v>2</v>
      </c>
      <c r="F171" s="147">
        <v>3</v>
      </c>
      <c r="G171" s="147">
        <v>4</v>
      </c>
      <c r="H171" s="147">
        <v>5</v>
      </c>
      <c r="I171" s="147">
        <v>6</v>
      </c>
      <c r="J171" s="147">
        <v>7</v>
      </c>
      <c r="K171" s="158"/>
      <c r="L171" s="19" t="s">
        <v>18</v>
      </c>
      <c r="M171" s="148"/>
      <c r="N171" s="160">
        <f>SUM(M172:M178)</f>
        <v>0</v>
      </c>
      <c r="O171" s="19"/>
      <c r="P171" s="162"/>
      <c r="Q171" s="163"/>
      <c r="R171" s="157"/>
    </row>
    <row r="172" spans="1:18" ht="15.75" customHeight="1">
      <c r="A172" s="150"/>
      <c r="B172" s="99"/>
      <c r="C172" s="6" t="s">
        <v>19</v>
      </c>
      <c r="D172" s="151"/>
      <c r="E172" s="151"/>
      <c r="F172" s="151"/>
      <c r="G172" s="151"/>
      <c r="H172" s="151"/>
      <c r="I172" s="151"/>
      <c r="J172" s="151"/>
      <c r="K172" s="122">
        <f>(SUM(D172:I172)-MAX(D172:I172)-MIN(D172:I172))/4</f>
        <v>0</v>
      </c>
      <c r="L172" s="40">
        <v>40</v>
      </c>
      <c r="M172" s="12">
        <f>K172/10*L172/2</f>
        <v>0</v>
      </c>
      <c r="N172" s="152"/>
      <c r="O172" s="40"/>
      <c r="P172" s="40"/>
      <c r="Q172" s="123"/>
      <c r="R172" s="124"/>
    </row>
    <row r="173" spans="1:18">
      <c r="A173" s="150"/>
      <c r="B173" s="99"/>
      <c r="C173" s="6" t="s">
        <v>20</v>
      </c>
      <c r="D173" s="151"/>
      <c r="E173" s="151"/>
      <c r="F173" s="151"/>
      <c r="G173" s="151"/>
      <c r="H173" s="151"/>
      <c r="I173" s="151"/>
      <c r="J173" s="151"/>
      <c r="K173" s="122">
        <f>(SUM(D173:I173)-MAX(D173:I173)-MIN(D173:I173))/4</f>
        <v>0</v>
      </c>
      <c r="L173" s="40">
        <v>30</v>
      </c>
      <c r="M173" s="12">
        <f t="shared" ref="M173:M178" si="21">K173/10*L173/2</f>
        <v>0</v>
      </c>
      <c r="N173" s="152"/>
      <c r="O173" s="40"/>
      <c r="P173" s="40"/>
      <c r="Q173" s="123"/>
      <c r="R173" s="124"/>
    </row>
    <row r="174" spans="1:18">
      <c r="A174" s="150"/>
      <c r="B174" s="99"/>
      <c r="C174" s="6" t="s">
        <v>21</v>
      </c>
      <c r="D174" s="151"/>
      <c r="E174" s="151"/>
      <c r="F174" s="151"/>
      <c r="G174" s="151"/>
      <c r="H174" s="151"/>
      <c r="I174" s="151"/>
      <c r="J174" s="151"/>
      <c r="K174" s="122">
        <f>(SUM(D174:I174)-MAX(D174:I174)-MIN(D174:I174))/4</f>
        <v>0</v>
      </c>
      <c r="L174" s="40">
        <v>30</v>
      </c>
      <c r="M174" s="12">
        <f t="shared" si="21"/>
        <v>0</v>
      </c>
      <c r="N174" s="152"/>
      <c r="O174" s="40"/>
      <c r="P174" s="40"/>
      <c r="Q174" s="123"/>
      <c r="R174" s="124"/>
    </row>
    <row r="175" spans="1:18">
      <c r="A175" s="150"/>
      <c r="B175" s="99"/>
      <c r="C175" s="6"/>
      <c r="D175" s="6"/>
      <c r="E175" s="6"/>
      <c r="F175" s="151"/>
      <c r="G175" s="6"/>
      <c r="H175" s="6"/>
      <c r="I175" s="151"/>
      <c r="J175" s="6"/>
      <c r="K175" s="122"/>
      <c r="L175" s="40"/>
      <c r="M175" s="12"/>
      <c r="N175" s="152"/>
      <c r="O175" s="40"/>
      <c r="P175" s="40"/>
      <c r="Q175" s="123"/>
      <c r="R175" s="124"/>
    </row>
    <row r="176" spans="1:18">
      <c r="A176" s="150"/>
      <c r="B176" s="99"/>
      <c r="C176" s="6" t="s">
        <v>22</v>
      </c>
      <c r="D176" s="151"/>
      <c r="E176" s="151"/>
      <c r="F176" s="151"/>
      <c r="G176" s="151"/>
      <c r="H176" s="151"/>
      <c r="I176" s="151"/>
      <c r="J176" s="151"/>
      <c r="K176" s="122">
        <f>(SUM(D176:I176)-MAX(D176:I176)-MIN(D176:I176))/4</f>
        <v>0</v>
      </c>
      <c r="L176" s="40">
        <v>50</v>
      </c>
      <c r="M176" s="12">
        <f t="shared" si="21"/>
        <v>0</v>
      </c>
      <c r="N176" s="152"/>
      <c r="O176" s="40"/>
      <c r="P176" s="40"/>
      <c r="Q176" s="123"/>
      <c r="R176" s="124"/>
    </row>
    <row r="177" spans="1:18">
      <c r="A177" s="150"/>
      <c r="B177" s="99"/>
      <c r="C177" s="6" t="s">
        <v>23</v>
      </c>
      <c r="D177" s="151"/>
      <c r="E177" s="151"/>
      <c r="F177" s="151"/>
      <c r="G177" s="151"/>
      <c r="H177" s="151"/>
      <c r="I177" s="151"/>
      <c r="J177" s="151"/>
      <c r="K177" s="122">
        <f>(SUM(D177:I177)-MAX(D177:I177)-MIN(D177:I177))/4</f>
        <v>0</v>
      </c>
      <c r="L177" s="40">
        <v>30</v>
      </c>
      <c r="M177" s="12">
        <f t="shared" si="21"/>
        <v>0</v>
      </c>
      <c r="N177" s="152"/>
      <c r="O177" s="40"/>
      <c r="P177" s="40"/>
      <c r="Q177" s="123"/>
      <c r="R177" s="124"/>
    </row>
    <row r="178" spans="1:18" ht="16.5" thickBot="1">
      <c r="A178" s="146"/>
      <c r="B178" s="100"/>
      <c r="C178" s="153" t="s">
        <v>24</v>
      </c>
      <c r="D178" s="151"/>
      <c r="E178" s="151"/>
      <c r="F178" s="151"/>
      <c r="G178" s="153"/>
      <c r="H178" s="153"/>
      <c r="I178" s="151"/>
      <c r="J178" s="151"/>
      <c r="K178" s="122">
        <f>(SUM(D178:I178)-MAX(D178:I178)-MIN(D178:I178))/4</f>
        <v>0</v>
      </c>
      <c r="L178" s="127">
        <v>20</v>
      </c>
      <c r="M178" s="12">
        <f t="shared" si="21"/>
        <v>0</v>
      </c>
      <c r="N178" s="154"/>
      <c r="O178" s="127"/>
      <c r="P178" s="127"/>
      <c r="Q178" s="128"/>
      <c r="R178" s="129"/>
    </row>
  </sheetData>
  <mergeCells count="8">
    <mergeCell ref="A7:Q7"/>
    <mergeCell ref="B8:D8"/>
    <mergeCell ref="A1:T1"/>
    <mergeCell ref="A2:O2"/>
    <mergeCell ref="A3:D3"/>
    <mergeCell ref="A4:D4"/>
    <mergeCell ref="A5:D5"/>
    <mergeCell ref="A6:Q6"/>
  </mergeCells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78"/>
  <sheetViews>
    <sheetView workbookViewId="0">
      <selection activeCell="S27" sqref="S27"/>
    </sheetView>
  </sheetViews>
  <sheetFormatPr defaultRowHeight="15.75"/>
  <cols>
    <col min="1" max="1" width="5.7109375" style="8" customWidth="1"/>
    <col min="2" max="2" width="24.5703125" style="8" customWidth="1"/>
    <col min="3" max="3" width="7.28515625" style="8" customWidth="1"/>
    <col min="4" max="4" width="5" style="8" customWidth="1"/>
    <col min="5" max="5" width="5.5703125" style="8" customWidth="1"/>
    <col min="6" max="7" width="5.85546875" style="8" customWidth="1"/>
    <col min="8" max="9" width="5" style="8" customWidth="1"/>
    <col min="10" max="10" width="4.140625" style="8" customWidth="1"/>
    <col min="11" max="11" width="8.5703125" style="8" customWidth="1"/>
    <col min="12" max="12" width="4.7109375" style="8" customWidth="1"/>
    <col min="13" max="18" width="9.140625" style="8"/>
  </cols>
  <sheetData>
    <row r="1" spans="1:20">
      <c r="A1" s="293" t="s">
        <v>43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320"/>
    </row>
    <row r="2" spans="1:20">
      <c r="A2" s="298" t="s">
        <v>41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304"/>
      <c r="N2" s="304"/>
      <c r="O2" s="304"/>
      <c r="R2" s="60"/>
    </row>
    <row r="3" spans="1:20">
      <c r="A3" s="299" t="s">
        <v>0</v>
      </c>
      <c r="B3" s="305"/>
      <c r="C3" s="305"/>
      <c r="D3" s="305"/>
      <c r="E3" s="4"/>
      <c r="F3" s="5"/>
      <c r="G3" s="6"/>
      <c r="H3" s="6"/>
      <c r="I3" s="6"/>
      <c r="J3" s="6"/>
      <c r="K3" s="6"/>
      <c r="L3" s="6"/>
      <c r="M3" s="2"/>
      <c r="R3" s="60"/>
    </row>
    <row r="4" spans="1:20">
      <c r="A4" s="301" t="s">
        <v>1</v>
      </c>
      <c r="B4" s="306"/>
      <c r="C4" s="306"/>
      <c r="D4" s="306"/>
      <c r="E4" s="6"/>
      <c r="F4" s="5"/>
      <c r="G4" s="6"/>
      <c r="H4" s="6"/>
      <c r="I4" s="6"/>
      <c r="J4" s="6"/>
      <c r="K4" s="6"/>
      <c r="L4" s="6"/>
      <c r="M4" s="2"/>
      <c r="R4" s="60"/>
    </row>
    <row r="5" spans="1:20">
      <c r="A5" s="298" t="s">
        <v>2</v>
      </c>
      <c r="B5" s="297"/>
      <c r="C5" s="297"/>
      <c r="D5" s="297"/>
      <c r="E5" s="6"/>
      <c r="F5" s="5"/>
      <c r="G5" s="6"/>
      <c r="H5" s="6"/>
      <c r="I5" s="6"/>
      <c r="J5" s="6"/>
      <c r="K5" s="6"/>
      <c r="L5" s="6"/>
      <c r="M5" s="2"/>
      <c r="R5" s="60"/>
    </row>
    <row r="6" spans="1:20">
      <c r="A6" s="293" t="s">
        <v>222</v>
      </c>
      <c r="B6" s="297"/>
      <c r="C6" s="297"/>
      <c r="D6" s="297"/>
      <c r="E6" s="297"/>
      <c r="F6" s="297"/>
      <c r="G6" s="297"/>
      <c r="H6" s="297"/>
      <c r="I6" s="326"/>
      <c r="J6" s="325"/>
      <c r="K6" s="325"/>
      <c r="L6" s="325"/>
      <c r="M6" s="325"/>
      <c r="N6" s="325"/>
      <c r="O6" s="325"/>
      <c r="P6" s="325"/>
      <c r="Q6" s="325"/>
      <c r="R6" s="60"/>
    </row>
    <row r="7" spans="1:20">
      <c r="A7" s="293" t="s">
        <v>223</v>
      </c>
      <c r="B7" s="297"/>
      <c r="C7" s="297"/>
      <c r="D7" s="297"/>
      <c r="E7" s="297"/>
      <c r="F7" s="297"/>
      <c r="G7" s="297"/>
      <c r="H7" s="297"/>
      <c r="I7" s="297"/>
      <c r="J7" s="325"/>
      <c r="K7" s="325"/>
      <c r="L7" s="325"/>
      <c r="M7" s="325"/>
      <c r="N7" s="325"/>
      <c r="O7" s="325"/>
      <c r="P7" s="325"/>
      <c r="Q7" s="325"/>
    </row>
    <row r="8" spans="1:20" ht="19.5" customHeight="1">
      <c r="B8" s="327" t="s">
        <v>48</v>
      </c>
      <c r="C8" s="304"/>
      <c r="D8" s="304"/>
    </row>
    <row r="9" spans="1:20" ht="16.5" thickBot="1"/>
    <row r="10" spans="1:20" ht="16.5" thickBot="1">
      <c r="A10" s="40"/>
      <c r="B10" s="191"/>
      <c r="C10" s="119"/>
      <c r="D10" s="119"/>
      <c r="E10" s="119"/>
      <c r="F10" s="119"/>
      <c r="G10" s="119"/>
      <c r="H10" s="119"/>
      <c r="I10" s="119"/>
      <c r="J10" s="145"/>
      <c r="K10" s="119"/>
      <c r="L10" s="119"/>
      <c r="M10" s="120"/>
      <c r="N10" s="119"/>
      <c r="O10" s="119" t="s">
        <v>40</v>
      </c>
      <c r="P10" s="119" t="s">
        <v>15</v>
      </c>
      <c r="Q10" s="119" t="s">
        <v>16</v>
      </c>
      <c r="R10" s="110" t="s">
        <v>17</v>
      </c>
    </row>
    <row r="11" spans="1:20" ht="18" customHeight="1" thickBot="1">
      <c r="A11" s="146">
        <v>1</v>
      </c>
      <c r="B11" s="190" t="s">
        <v>134</v>
      </c>
      <c r="C11" s="147"/>
      <c r="D11" s="147">
        <v>1</v>
      </c>
      <c r="E11" s="147">
        <v>2</v>
      </c>
      <c r="F11" s="147">
        <v>3</v>
      </c>
      <c r="G11" s="147">
        <v>4</v>
      </c>
      <c r="H11" s="147">
        <v>5</v>
      </c>
      <c r="I11" s="147">
        <v>6</v>
      </c>
      <c r="J11" s="147">
        <v>7</v>
      </c>
      <c r="K11" s="130"/>
      <c r="L11" s="121" t="s">
        <v>18</v>
      </c>
      <c r="M11" s="148"/>
      <c r="N11" s="181">
        <f>SUM(M12:M18)</f>
        <v>46.175000000000004</v>
      </c>
      <c r="O11" s="169"/>
      <c r="P11" s="170"/>
      <c r="Q11" s="171"/>
      <c r="R11" s="172"/>
      <c r="S11">
        <v>46.174999999999997</v>
      </c>
    </row>
    <row r="12" spans="1:20">
      <c r="A12" s="150"/>
      <c r="B12" s="189" t="s">
        <v>135</v>
      </c>
      <c r="C12" s="6" t="s">
        <v>19</v>
      </c>
      <c r="D12">
        <v>4.0999999999999996</v>
      </c>
      <c r="E12" s="6">
        <v>4.5999999999999996</v>
      </c>
      <c r="F12" s="6">
        <v>4.5</v>
      </c>
      <c r="G12" s="151">
        <v>4.5</v>
      </c>
      <c r="H12" s="151">
        <v>4.8</v>
      </c>
      <c r="I12" s="151">
        <v>5</v>
      </c>
      <c r="J12" s="6"/>
      <c r="K12" s="122">
        <f>(SUM(D12:I12)-MAX(D12:I12)-MIN(D12:I12))/4</f>
        <v>4.5999999999999996</v>
      </c>
      <c r="L12" s="40">
        <v>40</v>
      </c>
      <c r="M12" s="12">
        <f>K12/10*L12/2</f>
        <v>9.1999999999999993</v>
      </c>
      <c r="N12" s="173"/>
      <c r="O12" s="174"/>
      <c r="P12" s="174"/>
      <c r="Q12" s="175"/>
      <c r="R12" s="176"/>
    </row>
    <row r="13" spans="1:20">
      <c r="A13" s="150"/>
      <c r="B13" s="189"/>
      <c r="C13" s="6" t="s">
        <v>20</v>
      </c>
      <c r="D13" s="6">
        <v>4.0999999999999996</v>
      </c>
      <c r="E13" s="6">
        <v>4.7</v>
      </c>
      <c r="F13" s="6">
        <v>4.4000000000000004</v>
      </c>
      <c r="G13" s="151">
        <v>5</v>
      </c>
      <c r="H13" s="151">
        <v>4.2</v>
      </c>
      <c r="I13" s="151">
        <v>5</v>
      </c>
      <c r="J13" s="151"/>
      <c r="K13" s="122">
        <f>(SUM(D13:I13)-MAX(D13:I13)-MIN(D13:I13))/4</f>
        <v>4.5750000000000011</v>
      </c>
      <c r="L13" s="40">
        <v>30</v>
      </c>
      <c r="M13" s="12">
        <f t="shared" ref="M13:M18" si="0">K13/10*L13/2</f>
        <v>6.8625000000000016</v>
      </c>
      <c r="N13" s="173"/>
      <c r="O13" s="174"/>
      <c r="P13" s="174"/>
      <c r="Q13" s="175"/>
      <c r="R13" s="176"/>
    </row>
    <row r="14" spans="1:20">
      <c r="A14" s="150"/>
      <c r="B14" s="189"/>
      <c r="C14" s="6" t="s">
        <v>21</v>
      </c>
      <c r="D14" s="151">
        <v>4.2</v>
      </c>
      <c r="E14" s="151">
        <v>4.3</v>
      </c>
      <c r="F14" s="151">
        <v>4.5999999999999996</v>
      </c>
      <c r="G14" s="151">
        <v>5</v>
      </c>
      <c r="H14" s="151">
        <v>4</v>
      </c>
      <c r="I14" s="151">
        <v>5</v>
      </c>
      <c r="J14" s="151"/>
      <c r="K14" s="122">
        <f>(SUM(D14:I14)-MAX(D14:I14)-MIN(D14:I14))/4</f>
        <v>4.5250000000000004</v>
      </c>
      <c r="L14" s="40">
        <v>30</v>
      </c>
      <c r="M14" s="12">
        <f t="shared" si="0"/>
        <v>6.7875000000000005</v>
      </c>
      <c r="N14" s="152"/>
      <c r="O14" s="40"/>
      <c r="P14" s="40"/>
      <c r="Q14" s="123"/>
      <c r="R14" s="124"/>
    </row>
    <row r="15" spans="1:20">
      <c r="A15" s="150"/>
      <c r="B15" s="189"/>
      <c r="C15" s="6"/>
      <c r="D15" s="6"/>
      <c r="E15" s="6"/>
      <c r="F15" s="6"/>
      <c r="G15" s="6"/>
      <c r="H15" s="6"/>
      <c r="I15" s="6"/>
      <c r="J15" s="6"/>
      <c r="K15" s="122"/>
      <c r="L15" s="40"/>
      <c r="M15" s="12"/>
      <c r="N15" s="152"/>
      <c r="O15" s="40"/>
      <c r="P15" s="40"/>
      <c r="Q15" s="123"/>
      <c r="R15" s="124"/>
    </row>
    <row r="16" spans="1:20">
      <c r="A16" s="150"/>
      <c r="B16" s="189"/>
      <c r="C16" s="6" t="s">
        <v>22</v>
      </c>
      <c r="D16" s="151">
        <v>4.5</v>
      </c>
      <c r="E16" s="151">
        <v>4.5999999999999996</v>
      </c>
      <c r="F16" s="151">
        <v>4.9000000000000004</v>
      </c>
      <c r="G16" s="151">
        <v>4.5999999999999996</v>
      </c>
      <c r="H16" s="151">
        <v>4.0999999999999996</v>
      </c>
      <c r="I16" s="151">
        <v>5.0999999999999996</v>
      </c>
      <c r="J16" s="151"/>
      <c r="K16" s="122">
        <f>(SUM(D16:I16)-MAX(D16:I16)-MIN(D16:I16))/4</f>
        <v>4.6500000000000004</v>
      </c>
      <c r="L16" s="40">
        <v>50</v>
      </c>
      <c r="M16" s="12">
        <f t="shared" si="0"/>
        <v>11.625</v>
      </c>
      <c r="N16" s="152"/>
      <c r="O16" s="40"/>
      <c r="P16" s="40"/>
      <c r="Q16" s="123"/>
      <c r="R16" s="124"/>
    </row>
    <row r="17" spans="1:19">
      <c r="A17" s="150"/>
      <c r="B17" s="189"/>
      <c r="C17" s="6" t="s">
        <v>23</v>
      </c>
      <c r="D17" s="151">
        <v>4.4000000000000004</v>
      </c>
      <c r="E17" s="151">
        <v>4.8</v>
      </c>
      <c r="F17" s="151">
        <v>4.8</v>
      </c>
      <c r="G17" s="151">
        <v>4.5999999999999996</v>
      </c>
      <c r="H17" s="151">
        <v>4.2</v>
      </c>
      <c r="I17" s="151">
        <v>5.0999999999999996</v>
      </c>
      <c r="J17" s="151"/>
      <c r="K17" s="122">
        <f>(SUM(D17:I17)-MAX(D17:I17)-MIN(D17:I17))/4</f>
        <v>4.6499999999999995</v>
      </c>
      <c r="L17" s="40">
        <v>30</v>
      </c>
      <c r="M17" s="12">
        <f t="shared" si="0"/>
        <v>6.9749999999999996</v>
      </c>
      <c r="N17" s="152"/>
      <c r="O17" s="40"/>
      <c r="P17" s="40"/>
      <c r="Q17" s="123"/>
      <c r="R17" s="124"/>
    </row>
    <row r="18" spans="1:19" ht="16.5" thickBot="1">
      <c r="A18" s="146"/>
      <c r="B18" s="192"/>
      <c r="C18" s="153" t="s">
        <v>24</v>
      </c>
      <c r="D18" s="151">
        <v>4.5</v>
      </c>
      <c r="E18" s="153">
        <v>4.8</v>
      </c>
      <c r="F18" s="153">
        <v>5</v>
      </c>
      <c r="G18" s="153">
        <v>4.5999999999999996</v>
      </c>
      <c r="H18" s="153">
        <v>4.3</v>
      </c>
      <c r="I18" s="153">
        <v>5.0999999999999996</v>
      </c>
      <c r="J18" s="153"/>
      <c r="K18" s="122">
        <f>(SUM(D18:I18)-MAX(D18:I18)-MIN(D18:I18))/4</f>
        <v>4.7249999999999988</v>
      </c>
      <c r="L18" s="113">
        <v>20</v>
      </c>
      <c r="M18" s="12">
        <f t="shared" si="0"/>
        <v>4.7249999999999988</v>
      </c>
      <c r="N18" s="154"/>
      <c r="O18" s="113"/>
      <c r="P18" s="113"/>
      <c r="Q18" s="125"/>
      <c r="R18" s="126"/>
    </row>
    <row r="19" spans="1:19" ht="23.25" customHeight="1" thickBot="1">
      <c r="A19" s="155">
        <f>A11+1</f>
        <v>2</v>
      </c>
      <c r="B19" s="190" t="s">
        <v>136</v>
      </c>
      <c r="C19" s="147"/>
      <c r="D19" s="147">
        <v>1</v>
      </c>
      <c r="E19" s="147">
        <v>2</v>
      </c>
      <c r="F19" s="147">
        <v>3</v>
      </c>
      <c r="G19" s="147">
        <v>4</v>
      </c>
      <c r="H19" s="147">
        <v>5</v>
      </c>
      <c r="I19" s="147">
        <v>6</v>
      </c>
      <c r="J19" s="147"/>
      <c r="K19" s="130"/>
      <c r="L19" s="19" t="s">
        <v>18</v>
      </c>
      <c r="M19" s="148"/>
      <c r="N19" s="160">
        <f>SUM(M20:M26)</f>
        <v>51.949999999999989</v>
      </c>
      <c r="O19" s="19"/>
      <c r="P19" s="162"/>
      <c r="Q19" s="161"/>
      <c r="R19" s="149"/>
      <c r="S19" t="s">
        <v>174</v>
      </c>
    </row>
    <row r="20" spans="1:19">
      <c r="A20" s="150"/>
      <c r="B20" s="189" t="s">
        <v>137</v>
      </c>
      <c r="C20" s="6" t="s">
        <v>19</v>
      </c>
      <c r="D20" s="151">
        <v>4.5</v>
      </c>
      <c r="E20" s="151">
        <v>5</v>
      </c>
      <c r="F20" s="151">
        <v>5</v>
      </c>
      <c r="G20" s="151">
        <v>5.4</v>
      </c>
      <c r="H20" s="151">
        <v>5.3</v>
      </c>
      <c r="I20" s="151">
        <v>5.6</v>
      </c>
      <c r="J20" s="151"/>
      <c r="K20" s="122">
        <f>(SUM(D20:I20)-MAX(D20:I20)-MIN(D20:I20))/4</f>
        <v>5.1749999999999989</v>
      </c>
      <c r="L20" s="40">
        <v>40</v>
      </c>
      <c r="M20" s="12">
        <f>K20/10*L20/2</f>
        <v>10.349999999999998</v>
      </c>
      <c r="N20" s="152"/>
      <c r="O20" s="40"/>
      <c r="P20" s="40"/>
      <c r="Q20" s="123"/>
      <c r="R20" s="124"/>
    </row>
    <row r="21" spans="1:19">
      <c r="A21" s="150"/>
      <c r="B21" s="189"/>
      <c r="C21" s="6" t="s">
        <v>20</v>
      </c>
      <c r="D21" s="151">
        <v>4.4000000000000004</v>
      </c>
      <c r="E21" s="151">
        <v>5</v>
      </c>
      <c r="F21" s="151">
        <v>5.3</v>
      </c>
      <c r="G21" s="151">
        <v>5.4</v>
      </c>
      <c r="H21" s="151">
        <v>5.2</v>
      </c>
      <c r="I21" s="151">
        <v>5.2</v>
      </c>
      <c r="J21" s="151"/>
      <c r="K21" s="122">
        <f>(SUM(D21:I21)-MAX(D21:I21)-MIN(D21:I21))/4</f>
        <v>5.1750000000000007</v>
      </c>
      <c r="L21" s="40">
        <v>30</v>
      </c>
      <c r="M21" s="12">
        <f t="shared" ref="M21:M26" si="1">K21/10*L21/2</f>
        <v>7.7625000000000011</v>
      </c>
      <c r="N21" s="152"/>
      <c r="O21" s="40"/>
      <c r="P21" s="40"/>
      <c r="Q21" s="123"/>
      <c r="R21" s="124"/>
    </row>
    <row r="22" spans="1:19">
      <c r="A22" s="150"/>
      <c r="B22" s="189"/>
      <c r="C22" s="6" t="s">
        <v>21</v>
      </c>
      <c r="D22" s="151">
        <v>4.5</v>
      </c>
      <c r="E22" s="151">
        <v>5</v>
      </c>
      <c r="F22" s="151">
        <v>5</v>
      </c>
      <c r="G22" s="151">
        <v>5.4</v>
      </c>
      <c r="H22" s="151">
        <v>5.3</v>
      </c>
      <c r="I22" s="151">
        <v>5.6</v>
      </c>
      <c r="J22" s="151"/>
      <c r="K22" s="122">
        <f>(SUM(D22:I22)-MAX(D22:I22)-MIN(D22:I22))/4</f>
        <v>5.1749999999999989</v>
      </c>
      <c r="L22" s="40">
        <v>30</v>
      </c>
      <c r="M22" s="12">
        <f t="shared" si="1"/>
        <v>7.7624999999999975</v>
      </c>
      <c r="N22" s="152"/>
      <c r="O22" s="40"/>
      <c r="P22" s="40"/>
      <c r="Q22" s="123"/>
      <c r="R22" s="124"/>
    </row>
    <row r="23" spans="1:19">
      <c r="A23" s="150"/>
      <c r="B23" s="189"/>
      <c r="C23" s="6"/>
      <c r="D23" s="6"/>
      <c r="E23" s="6"/>
      <c r="F23" s="6"/>
      <c r="G23" s="6"/>
      <c r="H23" s="6"/>
      <c r="I23" s="6"/>
      <c r="J23" s="6"/>
      <c r="K23" s="122"/>
      <c r="L23" s="40"/>
      <c r="M23" s="12"/>
      <c r="N23" s="152"/>
      <c r="O23" s="40"/>
      <c r="P23" s="40"/>
      <c r="Q23" s="123"/>
      <c r="R23" s="124"/>
    </row>
    <row r="24" spans="1:19" ht="16.5" thickBot="1">
      <c r="A24" s="150"/>
      <c r="B24" s="189"/>
      <c r="C24" s="6" t="s">
        <v>22</v>
      </c>
      <c r="D24" s="151">
        <v>4.5999999999999996</v>
      </c>
      <c r="E24" s="153">
        <v>5.0999999999999996</v>
      </c>
      <c r="F24" s="151">
        <v>5.2</v>
      </c>
      <c r="G24" s="153">
        <v>5.5</v>
      </c>
      <c r="H24" s="151">
        <v>5.3</v>
      </c>
      <c r="I24" s="151">
        <v>5.2</v>
      </c>
      <c r="J24" s="151"/>
      <c r="K24" s="122">
        <f>(SUM(D24:I24)-MAX(D24:I24)-MIN(D24:I24))/4</f>
        <v>5.1999999999999993</v>
      </c>
      <c r="L24" s="40">
        <v>50</v>
      </c>
      <c r="M24" s="12">
        <f t="shared" si="1"/>
        <v>12.999999999999998</v>
      </c>
      <c r="N24" s="152"/>
      <c r="O24" s="40"/>
      <c r="P24" s="40"/>
      <c r="Q24" s="123"/>
      <c r="R24" s="124"/>
    </row>
    <row r="25" spans="1:19" ht="16.5" thickBot="1">
      <c r="A25" s="150"/>
      <c r="B25" s="189"/>
      <c r="C25" s="6" t="s">
        <v>23</v>
      </c>
      <c r="D25" s="151">
        <v>4.5999999999999996</v>
      </c>
      <c r="E25" s="153">
        <v>5.0999999999999996</v>
      </c>
      <c r="F25" s="151">
        <v>5.3</v>
      </c>
      <c r="G25" s="151">
        <v>5.5</v>
      </c>
      <c r="H25" s="151">
        <v>5.3</v>
      </c>
      <c r="I25" s="151">
        <v>5.3</v>
      </c>
      <c r="J25" s="151"/>
      <c r="K25" s="122">
        <f>(SUM(D25:I25)-MAX(D25:I25)-MIN(D25:I25))/4</f>
        <v>5.25</v>
      </c>
      <c r="L25" s="40">
        <v>30</v>
      </c>
      <c r="M25" s="12">
        <f t="shared" si="1"/>
        <v>7.875</v>
      </c>
      <c r="N25" s="152"/>
      <c r="O25" s="40"/>
      <c r="P25" s="40"/>
      <c r="Q25" s="123"/>
      <c r="R25" s="156"/>
    </row>
    <row r="26" spans="1:19" ht="16.5" thickBot="1">
      <c r="A26" s="146"/>
      <c r="B26" s="192"/>
      <c r="C26" s="153" t="s">
        <v>24</v>
      </c>
      <c r="D26" s="153">
        <v>4.5999999999999996</v>
      </c>
      <c r="E26" s="153">
        <v>5.0999999999999996</v>
      </c>
      <c r="F26" s="153">
        <v>5.0999999999999996</v>
      </c>
      <c r="G26" s="153">
        <v>5.5</v>
      </c>
      <c r="H26" s="153">
        <v>5.3</v>
      </c>
      <c r="I26" s="151">
        <v>5.3</v>
      </c>
      <c r="J26" s="151"/>
      <c r="K26" s="122">
        <f>(SUM(D26:I26)-MAX(D26:I26)-MIN(D26:I26))/4</f>
        <v>5.1999999999999993</v>
      </c>
      <c r="L26" s="127">
        <v>20</v>
      </c>
      <c r="M26" s="12">
        <f t="shared" si="1"/>
        <v>5.1999999999999993</v>
      </c>
      <c r="N26" s="154"/>
      <c r="O26" s="113"/>
      <c r="P26" s="113"/>
      <c r="Q26" s="128"/>
      <c r="R26" s="129"/>
    </row>
    <row r="27" spans="1:19" ht="18.75" customHeight="1" thickBot="1">
      <c r="A27" s="155">
        <f>A19+1</f>
        <v>3</v>
      </c>
      <c r="B27" s="190" t="s">
        <v>138</v>
      </c>
      <c r="C27" s="147"/>
      <c r="D27" s="147">
        <v>1</v>
      </c>
      <c r="E27" s="147">
        <v>2</v>
      </c>
      <c r="F27" s="147">
        <v>3</v>
      </c>
      <c r="G27" s="147">
        <v>4</v>
      </c>
      <c r="H27" s="147">
        <v>5</v>
      </c>
      <c r="I27" s="147">
        <v>6</v>
      </c>
      <c r="J27" s="147">
        <v>7</v>
      </c>
      <c r="K27" s="130"/>
      <c r="L27" s="121" t="s">
        <v>18</v>
      </c>
      <c r="M27" s="148"/>
      <c r="N27" s="160">
        <f>SUM(M28:M34)</f>
        <v>51.775000000000006</v>
      </c>
      <c r="O27" s="121"/>
      <c r="P27" s="14"/>
      <c r="Q27" s="161"/>
      <c r="R27" s="149"/>
      <c r="S27">
        <v>51.774999999999999</v>
      </c>
    </row>
    <row r="28" spans="1:19" ht="18" customHeight="1">
      <c r="A28" s="150"/>
      <c r="B28" s="189" t="s">
        <v>139</v>
      </c>
      <c r="C28" s="6" t="s">
        <v>19</v>
      </c>
      <c r="D28" s="151">
        <v>5.4</v>
      </c>
      <c r="E28" s="151">
        <v>5.4</v>
      </c>
      <c r="F28" s="151">
        <v>5.5</v>
      </c>
      <c r="G28" s="151">
        <v>4.5999999999999996</v>
      </c>
      <c r="H28" s="151">
        <v>5.0999999999999996</v>
      </c>
      <c r="I28" s="151">
        <v>4.8</v>
      </c>
      <c r="J28" s="151"/>
      <c r="K28" s="122">
        <f>(SUM(D28:I28)-MAX(D28:I28)-MIN(D28:I28))/4</f>
        <v>5.1750000000000007</v>
      </c>
      <c r="L28" s="40">
        <v>40</v>
      </c>
      <c r="M28" s="12">
        <f>K28/10*L28/2</f>
        <v>10.350000000000001</v>
      </c>
      <c r="N28" s="152"/>
      <c r="O28" s="40"/>
      <c r="P28" s="40"/>
      <c r="Q28" s="123"/>
      <c r="R28" s="124"/>
    </row>
    <row r="29" spans="1:19">
      <c r="A29" s="150"/>
      <c r="B29" s="189"/>
      <c r="C29" s="6" t="s">
        <v>20</v>
      </c>
      <c r="D29" s="151">
        <v>5.2</v>
      </c>
      <c r="E29" s="151">
        <v>5.3</v>
      </c>
      <c r="F29" s="151">
        <v>5.8</v>
      </c>
      <c r="G29" s="151">
        <v>4.7</v>
      </c>
      <c r="H29" s="151">
        <v>4.5999999999999996</v>
      </c>
      <c r="I29" s="151">
        <v>4.9000000000000004</v>
      </c>
      <c r="J29" s="151"/>
      <c r="K29" s="122">
        <f>(SUM(D29:I29)-MAX(D29:I29)-MIN(D29:I29))/4</f>
        <v>5.0250000000000004</v>
      </c>
      <c r="L29" s="40">
        <v>30</v>
      </c>
      <c r="M29" s="12">
        <f t="shared" ref="M29:M34" si="2">K29/10*L29/2</f>
        <v>7.5375000000000005</v>
      </c>
      <c r="N29" s="152"/>
      <c r="O29" s="40"/>
      <c r="P29" s="40"/>
      <c r="Q29" s="123"/>
      <c r="R29" s="124"/>
    </row>
    <row r="30" spans="1:19">
      <c r="A30" s="150"/>
      <c r="B30" s="189"/>
      <c r="C30" s="6" t="s">
        <v>21</v>
      </c>
      <c r="D30" s="151">
        <v>5.3</v>
      </c>
      <c r="E30" s="151">
        <v>5.6</v>
      </c>
      <c r="F30" s="151">
        <v>5.8</v>
      </c>
      <c r="G30" s="151">
        <v>4.8</v>
      </c>
      <c r="H30" s="151">
        <v>5</v>
      </c>
      <c r="I30" s="151">
        <v>5</v>
      </c>
      <c r="J30" s="151"/>
      <c r="K30" s="122">
        <f>(SUM(D30:I30)-MAX(D30:I30)-MIN(D30:I30))/4</f>
        <v>5.2249999999999996</v>
      </c>
      <c r="L30" s="40">
        <v>30</v>
      </c>
      <c r="M30" s="12">
        <f t="shared" si="2"/>
        <v>7.8374999999999995</v>
      </c>
      <c r="N30" s="152"/>
      <c r="O30" s="40"/>
      <c r="P30" s="40"/>
      <c r="Q30" s="123"/>
      <c r="R30" s="124"/>
    </row>
    <row r="31" spans="1:19">
      <c r="A31" s="150"/>
      <c r="B31" s="189"/>
      <c r="C31" s="6"/>
      <c r="D31" s="6"/>
      <c r="E31" s="6"/>
      <c r="F31" s="6"/>
      <c r="G31" s="6"/>
      <c r="H31" s="151"/>
      <c r="I31" s="6"/>
      <c r="J31" s="6"/>
      <c r="K31" s="122"/>
      <c r="L31" s="40"/>
      <c r="M31" s="12"/>
      <c r="N31" s="152"/>
      <c r="O31" s="40"/>
      <c r="P31" s="40"/>
      <c r="Q31" s="123"/>
      <c r="R31" s="124"/>
    </row>
    <row r="32" spans="1:19">
      <c r="A32" s="150"/>
      <c r="B32" s="189"/>
      <c r="C32" s="6" t="s">
        <v>22</v>
      </c>
      <c r="D32" s="151">
        <v>5.4</v>
      </c>
      <c r="E32" s="151">
        <v>5.5</v>
      </c>
      <c r="F32" s="151">
        <v>5.9</v>
      </c>
      <c r="G32" s="151">
        <v>4.8</v>
      </c>
      <c r="H32" s="151">
        <v>5</v>
      </c>
      <c r="I32" s="151">
        <v>4.9000000000000004</v>
      </c>
      <c r="J32" s="151"/>
      <c r="K32" s="122">
        <f>(SUM(D32:I32)-MAX(D32:I32)-MIN(D32:I32))/4</f>
        <v>5.2</v>
      </c>
      <c r="L32" s="40">
        <v>50</v>
      </c>
      <c r="M32" s="12">
        <f t="shared" si="2"/>
        <v>13</v>
      </c>
      <c r="N32" s="152"/>
      <c r="O32" s="40"/>
      <c r="P32" s="40"/>
      <c r="Q32" s="123"/>
      <c r="R32" s="124"/>
    </row>
    <row r="33" spans="1:18">
      <c r="A33" s="150"/>
      <c r="B33" s="189"/>
      <c r="C33" s="6" t="s">
        <v>23</v>
      </c>
      <c r="D33" s="151">
        <v>5.4</v>
      </c>
      <c r="E33" s="151">
        <v>5.6</v>
      </c>
      <c r="F33" s="151">
        <v>5.5</v>
      </c>
      <c r="G33" s="151">
        <v>4.8</v>
      </c>
      <c r="H33" s="151">
        <v>5.0999999999999996</v>
      </c>
      <c r="I33" s="151">
        <v>4.8</v>
      </c>
      <c r="J33" s="151"/>
      <c r="K33" s="122">
        <f>(SUM(D33:I33)-MAX(D33:I33)-MIN(D33:I33))/4</f>
        <v>5.2</v>
      </c>
      <c r="L33" s="40">
        <v>30</v>
      </c>
      <c r="M33" s="12">
        <f t="shared" si="2"/>
        <v>7.8000000000000007</v>
      </c>
      <c r="N33" s="152"/>
      <c r="O33" s="40"/>
      <c r="P33" s="40"/>
      <c r="Q33" s="123"/>
      <c r="R33" s="156"/>
    </row>
    <row r="34" spans="1:18" ht="16.5" thickBot="1">
      <c r="A34" s="146"/>
      <c r="B34" s="192"/>
      <c r="C34" s="153" t="s">
        <v>24</v>
      </c>
      <c r="D34" s="153">
        <v>5.5</v>
      </c>
      <c r="E34" s="153">
        <v>5.6</v>
      </c>
      <c r="F34" s="153">
        <v>5.5</v>
      </c>
      <c r="G34" s="153">
        <v>4.8</v>
      </c>
      <c r="H34" s="153">
        <v>5.0999999999999996</v>
      </c>
      <c r="I34" s="153">
        <v>4.9000000000000004</v>
      </c>
      <c r="J34" s="153"/>
      <c r="K34" s="122">
        <f>(SUM(D34:I34)-MAX(D34:I34)-MIN(D34:I34))/4</f>
        <v>5.2499999999999991</v>
      </c>
      <c r="L34" s="113">
        <v>20</v>
      </c>
      <c r="M34" s="12">
        <f t="shared" si="2"/>
        <v>5.2499999999999991</v>
      </c>
      <c r="N34" s="154"/>
      <c r="O34" s="113"/>
      <c r="P34" s="113"/>
      <c r="Q34" s="125"/>
      <c r="R34" s="126"/>
    </row>
    <row r="35" spans="1:18" ht="18.75" customHeight="1" thickBot="1">
      <c r="A35" s="155">
        <f>A27+1</f>
        <v>4</v>
      </c>
      <c r="B35" s="190"/>
      <c r="C35" s="147"/>
      <c r="D35" s="147">
        <v>1</v>
      </c>
      <c r="E35" s="147">
        <v>2</v>
      </c>
      <c r="F35" s="147">
        <v>3</v>
      </c>
      <c r="G35" s="147">
        <v>4</v>
      </c>
      <c r="H35" s="147">
        <v>5</v>
      </c>
      <c r="I35" s="147">
        <v>6</v>
      </c>
      <c r="J35" s="147">
        <v>7</v>
      </c>
      <c r="K35" s="130"/>
      <c r="L35" s="19" t="s">
        <v>18</v>
      </c>
      <c r="M35" s="148"/>
      <c r="N35" s="160">
        <f>SUM(M36:M42)</f>
        <v>0</v>
      </c>
      <c r="O35" s="121"/>
      <c r="P35" s="14"/>
      <c r="Q35" s="161"/>
      <c r="R35" s="149"/>
    </row>
    <row r="36" spans="1:18" ht="18" customHeight="1">
      <c r="A36" s="150"/>
      <c r="B36" s="189"/>
      <c r="C36" s="6" t="s">
        <v>19</v>
      </c>
      <c r="D36" s="151"/>
      <c r="E36" s="151"/>
      <c r="F36" s="151"/>
      <c r="G36" s="151"/>
      <c r="H36" s="151"/>
      <c r="I36" s="151"/>
      <c r="J36" s="151"/>
      <c r="K36" s="122">
        <f>(SUM(D36:I36)-MAX(D36:I36)-MIN(D36:I36))/4</f>
        <v>0</v>
      </c>
      <c r="L36" s="40">
        <v>40</v>
      </c>
      <c r="M36" s="12">
        <f>K36/10*L36/2</f>
        <v>0</v>
      </c>
      <c r="N36" s="152"/>
      <c r="O36" s="40"/>
      <c r="P36" s="40"/>
      <c r="Q36" s="123"/>
      <c r="R36" s="124"/>
    </row>
    <row r="37" spans="1:18">
      <c r="A37" s="150"/>
      <c r="B37" s="189"/>
      <c r="C37" s="6" t="s">
        <v>20</v>
      </c>
      <c r="D37" s="151"/>
      <c r="E37" s="151"/>
      <c r="F37" s="151"/>
      <c r="G37" s="151"/>
      <c r="H37" s="151"/>
      <c r="I37" s="151"/>
      <c r="J37" s="151"/>
      <c r="K37" s="122">
        <f>(SUM(D37:I37)-MAX(D37:I37)-MIN(D37:I37))/4</f>
        <v>0</v>
      </c>
      <c r="L37" s="40">
        <v>30</v>
      </c>
      <c r="M37" s="12">
        <f t="shared" ref="M37:M42" si="3">K37/10*L37/2</f>
        <v>0</v>
      </c>
      <c r="N37" s="152"/>
      <c r="O37" s="40"/>
      <c r="P37" s="40"/>
      <c r="Q37" s="123"/>
      <c r="R37" s="124"/>
    </row>
    <row r="38" spans="1:18">
      <c r="A38" s="150"/>
      <c r="B38" s="189"/>
      <c r="C38" s="6" t="s">
        <v>21</v>
      </c>
      <c r="D38" s="151"/>
      <c r="E38" s="151"/>
      <c r="F38" s="151"/>
      <c r="G38" s="151"/>
      <c r="H38" s="151"/>
      <c r="I38" s="151"/>
      <c r="J38" s="151"/>
      <c r="K38" s="122">
        <f>(SUM(D38:I38)-MAX(D38:I38)-MIN(D38:I38))/4</f>
        <v>0</v>
      </c>
      <c r="L38" s="40">
        <v>30</v>
      </c>
      <c r="M38" s="12">
        <f t="shared" si="3"/>
        <v>0</v>
      </c>
      <c r="N38" s="152"/>
      <c r="O38" s="40"/>
      <c r="P38" s="40"/>
      <c r="Q38" s="123"/>
      <c r="R38" s="124"/>
    </row>
    <row r="39" spans="1:18">
      <c r="A39" s="150"/>
      <c r="B39" s="189"/>
      <c r="C39" s="6"/>
      <c r="D39" s="6"/>
      <c r="E39" s="6"/>
      <c r="F39" s="6"/>
      <c r="G39" s="6"/>
      <c r="H39" s="6"/>
      <c r="I39" s="6"/>
      <c r="J39" s="6"/>
      <c r="K39" s="122"/>
      <c r="L39" s="40"/>
      <c r="M39" s="12"/>
      <c r="N39" s="152"/>
      <c r="O39" s="40"/>
      <c r="P39" s="40"/>
      <c r="Q39" s="123"/>
      <c r="R39" s="124"/>
    </row>
    <row r="40" spans="1:18">
      <c r="A40" s="150"/>
      <c r="B40" s="189"/>
      <c r="C40" s="6" t="s">
        <v>22</v>
      </c>
      <c r="D40" s="151"/>
      <c r="E40" s="151"/>
      <c r="F40" s="151"/>
      <c r="G40" s="151"/>
      <c r="H40" s="151"/>
      <c r="I40" s="151"/>
      <c r="J40" s="151"/>
      <c r="K40" s="122">
        <f>(SUM(D40:I40)-MAX(D40:I40)-MIN(D40:I40))/4</f>
        <v>0</v>
      </c>
      <c r="L40" s="40">
        <v>50</v>
      </c>
      <c r="M40" s="12">
        <f t="shared" si="3"/>
        <v>0</v>
      </c>
      <c r="N40" s="152"/>
      <c r="O40" s="40"/>
      <c r="P40" s="40"/>
      <c r="Q40" s="123"/>
      <c r="R40" s="124"/>
    </row>
    <row r="41" spans="1:18">
      <c r="A41" s="150"/>
      <c r="B41" s="189"/>
      <c r="C41" s="6" t="s">
        <v>23</v>
      </c>
      <c r="D41" s="151"/>
      <c r="E41" s="151"/>
      <c r="F41" s="151"/>
      <c r="G41" s="151"/>
      <c r="H41" s="151"/>
      <c r="I41" s="151"/>
      <c r="J41" s="151"/>
      <c r="K41" s="122">
        <f>(SUM(D41:I41)-MAX(D41:I41)-MIN(D41:I41))/4</f>
        <v>0</v>
      </c>
      <c r="L41" s="40">
        <v>30</v>
      </c>
      <c r="M41" s="12">
        <f t="shared" si="3"/>
        <v>0</v>
      </c>
      <c r="N41" s="152"/>
      <c r="O41" s="40"/>
      <c r="P41" s="40"/>
      <c r="Q41" s="123"/>
      <c r="R41" s="156"/>
    </row>
    <row r="42" spans="1:18" ht="16.5" thickBot="1">
      <c r="A42" s="146"/>
      <c r="B42" s="192"/>
      <c r="C42" s="153" t="s">
        <v>24</v>
      </c>
      <c r="D42" s="153"/>
      <c r="E42" s="151"/>
      <c r="F42" s="153"/>
      <c r="G42" s="153"/>
      <c r="H42" s="153"/>
      <c r="I42" s="153"/>
      <c r="J42" s="151"/>
      <c r="K42" s="122">
        <f>(SUM(D42:I42)-MAX(D42:I42)-MIN(D42:I42))/4</f>
        <v>0</v>
      </c>
      <c r="L42" s="127">
        <v>20</v>
      </c>
      <c r="M42" s="12">
        <f t="shared" si="3"/>
        <v>0</v>
      </c>
      <c r="N42" s="154"/>
      <c r="O42" s="113"/>
      <c r="P42" s="113"/>
      <c r="Q42" s="128"/>
      <c r="R42" s="129"/>
    </row>
    <row r="43" spans="1:18" ht="15" customHeight="1" thickBot="1">
      <c r="A43" s="155">
        <f>A35+1</f>
        <v>5</v>
      </c>
      <c r="B43" s="190"/>
      <c r="C43" s="147"/>
      <c r="D43" s="147">
        <v>1</v>
      </c>
      <c r="E43" s="147">
        <v>2</v>
      </c>
      <c r="F43" s="147">
        <v>3</v>
      </c>
      <c r="G43" s="147">
        <v>4</v>
      </c>
      <c r="H43" s="147">
        <v>5</v>
      </c>
      <c r="I43" s="147">
        <v>6</v>
      </c>
      <c r="J43" s="147">
        <v>7</v>
      </c>
      <c r="K43" s="130"/>
      <c r="L43" s="121" t="s">
        <v>18</v>
      </c>
      <c r="M43" s="148"/>
      <c r="N43" s="181">
        <f>SUM(M44:M50)</f>
        <v>0</v>
      </c>
      <c r="O43" s="169"/>
      <c r="P43" s="170"/>
      <c r="Q43" s="171"/>
      <c r="R43" s="172"/>
    </row>
    <row r="44" spans="1:18" ht="16.5" customHeight="1">
      <c r="A44" s="150"/>
      <c r="B44" s="189"/>
      <c r="C44" s="6" t="s">
        <v>19</v>
      </c>
      <c r="D44" s="151"/>
      <c r="E44" s="151"/>
      <c r="F44" s="151"/>
      <c r="G44" s="151"/>
      <c r="H44" s="151"/>
      <c r="I44" s="151"/>
      <c r="J44" s="151"/>
      <c r="K44" s="122">
        <f>(SUM(D44:I44)-MAX(D44:I44)-MIN(D44:I44))/4</f>
        <v>0</v>
      </c>
      <c r="L44" s="40">
        <v>40</v>
      </c>
      <c r="M44" s="12">
        <f>K44/10*L44/2</f>
        <v>0</v>
      </c>
      <c r="N44" s="173"/>
      <c r="O44" s="174"/>
      <c r="P44" s="174"/>
      <c r="Q44" s="175"/>
      <c r="R44" s="176"/>
    </row>
    <row r="45" spans="1:18">
      <c r="A45" s="150"/>
      <c r="B45" s="189"/>
      <c r="C45" s="6" t="s">
        <v>20</v>
      </c>
      <c r="D45" s="151"/>
      <c r="E45" s="151"/>
      <c r="F45" s="151"/>
      <c r="G45" s="151"/>
      <c r="H45" s="151"/>
      <c r="I45" s="151"/>
      <c r="J45" s="151"/>
      <c r="K45" s="122">
        <f>(SUM(D45:I45)-MAX(D45:I45)-MIN(D45:I45))/4</f>
        <v>0</v>
      </c>
      <c r="L45" s="40">
        <v>30</v>
      </c>
      <c r="M45" s="12">
        <f t="shared" ref="M45:M50" si="4">K45/10*L45/2</f>
        <v>0</v>
      </c>
      <c r="N45" s="173"/>
      <c r="O45" s="174"/>
      <c r="P45" s="174"/>
      <c r="Q45" s="175"/>
      <c r="R45" s="176"/>
    </row>
    <row r="46" spans="1:18">
      <c r="A46" s="150"/>
      <c r="B46" s="189"/>
      <c r="C46" s="6" t="s">
        <v>21</v>
      </c>
      <c r="D46" s="151"/>
      <c r="E46" s="151"/>
      <c r="F46" s="151"/>
      <c r="G46" s="151"/>
      <c r="H46" s="151"/>
      <c r="I46" s="151"/>
      <c r="J46" s="151"/>
      <c r="K46" s="122">
        <f>(SUM(D46:I46)-MAX(D46:I46)-MIN(D46:I46))/4</f>
        <v>0</v>
      </c>
      <c r="L46" s="40">
        <v>30</v>
      </c>
      <c r="M46" s="12">
        <f t="shared" si="4"/>
        <v>0</v>
      </c>
      <c r="N46" s="152"/>
      <c r="O46" s="40"/>
      <c r="P46" s="40"/>
      <c r="Q46" s="123"/>
      <c r="R46" s="124"/>
    </row>
    <row r="47" spans="1:18">
      <c r="A47" s="150"/>
      <c r="B47" s="189"/>
      <c r="C47" s="6"/>
      <c r="D47" s="6"/>
      <c r="E47" s="6"/>
      <c r="F47" s="6"/>
      <c r="G47" s="6"/>
      <c r="H47" s="151"/>
      <c r="I47" s="151"/>
      <c r="J47" s="151"/>
      <c r="K47" s="122"/>
      <c r="L47" s="40"/>
      <c r="M47" s="12"/>
      <c r="N47" s="152"/>
      <c r="O47" s="40"/>
      <c r="P47" s="40"/>
      <c r="Q47" s="123"/>
      <c r="R47" s="124"/>
    </row>
    <row r="48" spans="1:18">
      <c r="A48" s="150"/>
      <c r="B48" s="189"/>
      <c r="C48" s="6" t="s">
        <v>22</v>
      </c>
      <c r="D48" s="151"/>
      <c r="E48" s="151"/>
      <c r="F48" s="151"/>
      <c r="G48" s="151"/>
      <c r="H48" s="151"/>
      <c r="I48" s="151"/>
      <c r="J48" s="151"/>
      <c r="K48" s="122">
        <f>(SUM(D48:I48)-MAX(D48:I48)-MIN(D48:I48))/4</f>
        <v>0</v>
      </c>
      <c r="L48" s="40">
        <v>50</v>
      </c>
      <c r="M48" s="12">
        <f t="shared" si="4"/>
        <v>0</v>
      </c>
      <c r="N48" s="152"/>
      <c r="O48" s="40"/>
      <c r="P48" s="40"/>
      <c r="Q48" s="123"/>
      <c r="R48" s="124"/>
    </row>
    <row r="49" spans="1:18">
      <c r="A49" s="150"/>
      <c r="B49" s="189"/>
      <c r="C49" s="6" t="s">
        <v>23</v>
      </c>
      <c r="D49" s="151"/>
      <c r="E49" s="151"/>
      <c r="F49" s="151"/>
      <c r="G49" s="151"/>
      <c r="H49" s="151"/>
      <c r="I49" s="151"/>
      <c r="J49" s="151"/>
      <c r="K49" s="122">
        <f>(SUM(D49:I49)-MAX(D49:I49)-MIN(D49:I49))/4</f>
        <v>0</v>
      </c>
      <c r="L49" s="40">
        <v>30</v>
      </c>
      <c r="M49" s="12">
        <f t="shared" si="4"/>
        <v>0</v>
      </c>
      <c r="N49" s="152"/>
      <c r="O49" s="40"/>
      <c r="P49" s="40"/>
      <c r="Q49" s="123"/>
      <c r="R49" s="124"/>
    </row>
    <row r="50" spans="1:18" ht="16.5" thickBot="1">
      <c r="A50" s="150"/>
      <c r="B50" s="189"/>
      <c r="C50" s="6" t="s">
        <v>24</v>
      </c>
      <c r="D50" s="151"/>
      <c r="E50" s="151"/>
      <c r="F50" s="151"/>
      <c r="G50" s="151"/>
      <c r="H50" s="151"/>
      <c r="I50" s="151"/>
      <c r="J50" s="151"/>
      <c r="K50" s="122">
        <f>(SUM(D50:I50)-MAX(D50:I50)-MIN(D50:I50))/4</f>
        <v>0</v>
      </c>
      <c r="L50" s="113">
        <v>20</v>
      </c>
      <c r="M50" s="12">
        <f t="shared" si="4"/>
        <v>0</v>
      </c>
      <c r="N50" s="152"/>
      <c r="O50" s="113"/>
      <c r="P50" s="113"/>
      <c r="Q50" s="125"/>
      <c r="R50" s="126"/>
    </row>
    <row r="51" spans="1:18" ht="17.25" customHeight="1" thickBot="1">
      <c r="A51" s="155">
        <f>A43+1</f>
        <v>6</v>
      </c>
      <c r="B51" s="190"/>
      <c r="C51" s="147"/>
      <c r="D51" s="147">
        <v>1</v>
      </c>
      <c r="E51" s="147">
        <v>2</v>
      </c>
      <c r="F51" s="147">
        <v>3</v>
      </c>
      <c r="G51" s="147">
        <v>4</v>
      </c>
      <c r="H51" s="147">
        <v>5</v>
      </c>
      <c r="I51" s="147">
        <v>6</v>
      </c>
      <c r="J51" s="147">
        <v>7</v>
      </c>
      <c r="K51" s="130"/>
      <c r="L51" s="19" t="s">
        <v>18</v>
      </c>
      <c r="M51" s="148"/>
      <c r="N51" s="160">
        <f>SUM(M52:M58)</f>
        <v>0</v>
      </c>
      <c r="O51" s="19"/>
      <c r="P51" s="162"/>
      <c r="Q51" s="161"/>
      <c r="R51" s="149"/>
    </row>
    <row r="52" spans="1:18" ht="15.75" customHeight="1">
      <c r="A52" s="150"/>
      <c r="B52" s="189"/>
      <c r="C52" s="6" t="s">
        <v>19</v>
      </c>
      <c r="D52" s="151"/>
      <c r="E52" s="151"/>
      <c r="F52" s="151"/>
      <c r="G52" s="151"/>
      <c r="H52" s="151"/>
      <c r="I52" s="151"/>
      <c r="J52" s="151"/>
      <c r="K52" s="122">
        <f t="shared" ref="K52:K58" si="5">(SUM(D52:I52)-MAX(D52:I52)-MIN(D52:I52))/4</f>
        <v>0</v>
      </c>
      <c r="L52" s="40">
        <v>40</v>
      </c>
      <c r="M52" s="12">
        <f>K52/10*L52/2</f>
        <v>0</v>
      </c>
      <c r="N52" s="152"/>
      <c r="O52" s="40"/>
      <c r="P52" s="40"/>
      <c r="Q52" s="123"/>
      <c r="R52" s="124"/>
    </row>
    <row r="53" spans="1:18">
      <c r="A53" s="150"/>
      <c r="B53" s="189"/>
      <c r="C53" s="6" t="s">
        <v>20</v>
      </c>
      <c r="D53" s="151"/>
      <c r="E53" s="151"/>
      <c r="F53" s="151"/>
      <c r="G53" s="151"/>
      <c r="H53" s="151"/>
      <c r="I53" s="151"/>
      <c r="J53" s="151"/>
      <c r="K53" s="122">
        <f t="shared" si="5"/>
        <v>0</v>
      </c>
      <c r="L53" s="40">
        <v>30</v>
      </c>
      <c r="M53" s="12">
        <f t="shared" ref="M53:M58" si="6">K53/10*L53/2</f>
        <v>0</v>
      </c>
      <c r="N53" s="152"/>
      <c r="O53" s="40"/>
      <c r="P53" s="40"/>
      <c r="Q53" s="123"/>
      <c r="R53" s="124"/>
    </row>
    <row r="54" spans="1:18">
      <c r="A54" s="150"/>
      <c r="B54" s="189"/>
      <c r="C54" s="6" t="s">
        <v>21</v>
      </c>
      <c r="D54" s="151"/>
      <c r="E54" s="151"/>
      <c r="F54" s="151"/>
      <c r="G54" s="151"/>
      <c r="H54" s="151"/>
      <c r="I54" s="151"/>
      <c r="J54" s="151"/>
      <c r="K54" s="122">
        <f t="shared" si="5"/>
        <v>0</v>
      </c>
      <c r="L54" s="40">
        <v>30</v>
      </c>
      <c r="M54" s="12">
        <f t="shared" si="6"/>
        <v>0</v>
      </c>
      <c r="N54" s="152"/>
      <c r="O54" s="40"/>
      <c r="P54" s="40"/>
      <c r="Q54" s="123"/>
      <c r="R54" s="124"/>
    </row>
    <row r="55" spans="1:18">
      <c r="A55" s="150"/>
      <c r="B55" s="189"/>
      <c r="C55" s="6"/>
      <c r="D55" s="151"/>
      <c r="E55" s="6"/>
      <c r="F55" s="151"/>
      <c r="G55" s="6"/>
      <c r="H55" s="6"/>
      <c r="I55" s="6"/>
      <c r="J55" s="151"/>
      <c r="K55" s="122">
        <f t="shared" si="5"/>
        <v>0</v>
      </c>
      <c r="L55" s="40"/>
      <c r="M55" s="12"/>
      <c r="N55" s="152"/>
      <c r="O55" s="40"/>
      <c r="P55" s="40"/>
      <c r="Q55" s="123"/>
      <c r="R55" s="124"/>
    </row>
    <row r="56" spans="1:18">
      <c r="A56" s="150"/>
      <c r="B56" s="189"/>
      <c r="C56" s="6" t="s">
        <v>22</v>
      </c>
      <c r="D56" s="151"/>
      <c r="E56" s="151"/>
      <c r="F56" s="151"/>
      <c r="G56" s="151"/>
      <c r="H56" s="151"/>
      <c r="I56" s="151"/>
      <c r="J56" s="151"/>
      <c r="K56" s="122">
        <f t="shared" si="5"/>
        <v>0</v>
      </c>
      <c r="L56" s="40">
        <v>50</v>
      </c>
      <c r="M56" s="12">
        <f t="shared" si="6"/>
        <v>0</v>
      </c>
      <c r="N56" s="152"/>
      <c r="O56" s="40"/>
      <c r="P56" s="40"/>
      <c r="Q56" s="123"/>
      <c r="R56" s="124"/>
    </row>
    <row r="57" spans="1:18">
      <c r="A57" s="150"/>
      <c r="B57" s="189"/>
      <c r="C57" s="6" t="s">
        <v>23</v>
      </c>
      <c r="D57" s="151"/>
      <c r="E57" s="151"/>
      <c r="F57" s="151"/>
      <c r="G57" s="151"/>
      <c r="H57" s="151"/>
      <c r="I57" s="151"/>
      <c r="J57" s="151"/>
      <c r="K57" s="122">
        <f t="shared" si="5"/>
        <v>0</v>
      </c>
      <c r="L57" s="40">
        <v>30</v>
      </c>
      <c r="M57" s="12">
        <f t="shared" si="6"/>
        <v>0</v>
      </c>
      <c r="N57" s="152"/>
      <c r="O57" s="40"/>
      <c r="P57" s="40"/>
      <c r="Q57" s="123"/>
      <c r="R57" s="156"/>
    </row>
    <row r="58" spans="1:18" ht="16.5" thickBot="1">
      <c r="A58" s="146"/>
      <c r="B58" s="192"/>
      <c r="C58" s="153" t="s">
        <v>24</v>
      </c>
      <c r="D58" s="153"/>
      <c r="E58" s="153"/>
      <c r="F58" s="151"/>
      <c r="G58" s="153"/>
      <c r="H58" s="153"/>
      <c r="I58" s="151"/>
      <c r="J58" s="151"/>
      <c r="K58" s="122">
        <f t="shared" si="5"/>
        <v>0</v>
      </c>
      <c r="L58" s="127">
        <v>20</v>
      </c>
      <c r="M58" s="12">
        <f t="shared" si="6"/>
        <v>0</v>
      </c>
      <c r="N58" s="154"/>
      <c r="O58" s="127"/>
      <c r="P58" s="127"/>
      <c r="Q58" s="128"/>
      <c r="R58" s="129"/>
    </row>
    <row r="59" spans="1:18" ht="15.75" customHeight="1" thickBot="1">
      <c r="A59" s="155">
        <f>A51+1</f>
        <v>7</v>
      </c>
      <c r="B59" s="95"/>
      <c r="C59" s="147"/>
      <c r="D59" s="147">
        <v>1</v>
      </c>
      <c r="E59" s="147">
        <v>2</v>
      </c>
      <c r="F59" s="147">
        <v>3</v>
      </c>
      <c r="G59" s="147">
        <v>4</v>
      </c>
      <c r="H59" s="147">
        <v>5</v>
      </c>
      <c r="I59" s="147">
        <v>6</v>
      </c>
      <c r="J59" s="147">
        <v>7</v>
      </c>
      <c r="K59" s="130"/>
      <c r="L59" s="19" t="s">
        <v>18</v>
      </c>
      <c r="M59" s="148"/>
      <c r="N59" s="160">
        <f>SUM(M60:M66)</f>
        <v>0</v>
      </c>
      <c r="O59" s="19"/>
      <c r="P59" s="13"/>
      <c r="Q59" s="161"/>
      <c r="R59" s="149"/>
    </row>
    <row r="60" spans="1:18" ht="14.25" customHeight="1">
      <c r="A60" s="150"/>
      <c r="B60" s="99"/>
      <c r="C60" s="6" t="s">
        <v>19</v>
      </c>
      <c r="D60" s="151"/>
      <c r="E60" s="151"/>
      <c r="F60" s="151"/>
      <c r="G60" s="151"/>
      <c r="H60" s="151"/>
      <c r="I60" s="151"/>
      <c r="J60" s="151"/>
      <c r="K60" s="122">
        <f>(SUM(D60:I60)-MAX(D60:I60)-MIN(D60:I60))/4</f>
        <v>0</v>
      </c>
      <c r="L60" s="40">
        <v>40</v>
      </c>
      <c r="M60" s="12">
        <f>K60/10*L60/2</f>
        <v>0</v>
      </c>
      <c r="N60" s="152"/>
      <c r="O60" s="40"/>
      <c r="P60" s="40"/>
      <c r="Q60" s="123"/>
      <c r="R60" s="124"/>
    </row>
    <row r="61" spans="1:18">
      <c r="A61" s="150"/>
      <c r="B61" s="99"/>
      <c r="C61" s="6" t="s">
        <v>20</v>
      </c>
      <c r="D61" s="151"/>
      <c r="E61" s="151"/>
      <c r="F61" s="151"/>
      <c r="G61" s="151"/>
      <c r="H61" s="151"/>
      <c r="I61" s="151"/>
      <c r="J61" s="151"/>
      <c r="K61" s="122">
        <f>(SUM(D61:I61)-MAX(D61:I61)-MIN(D61:I61))/4</f>
        <v>0</v>
      </c>
      <c r="L61" s="40">
        <v>30</v>
      </c>
      <c r="M61" s="12">
        <f t="shared" ref="M61:M66" si="7">K61/10*L61/2</f>
        <v>0</v>
      </c>
      <c r="N61" s="152"/>
      <c r="O61" s="40"/>
      <c r="P61" s="40"/>
      <c r="Q61" s="123"/>
      <c r="R61" s="124"/>
    </row>
    <row r="62" spans="1:18">
      <c r="A62" s="150"/>
      <c r="B62" s="99"/>
      <c r="C62" s="6" t="s">
        <v>21</v>
      </c>
      <c r="D62" s="151"/>
      <c r="E62" s="151"/>
      <c r="F62" s="151"/>
      <c r="G62" s="151"/>
      <c r="H62" s="151"/>
      <c r="I62" s="151"/>
      <c r="J62" s="151"/>
      <c r="K62" s="122">
        <f>(SUM(D62:I62)-MAX(D62:I62)-MIN(D62:I62))/4</f>
        <v>0</v>
      </c>
      <c r="L62" s="40">
        <v>30</v>
      </c>
      <c r="M62" s="12">
        <f t="shared" si="7"/>
        <v>0</v>
      </c>
      <c r="N62" s="152"/>
      <c r="O62" s="40"/>
      <c r="P62" s="40"/>
      <c r="Q62" s="123"/>
      <c r="R62" s="124"/>
    </row>
    <row r="63" spans="1:18">
      <c r="A63" s="150"/>
      <c r="B63" s="99"/>
      <c r="C63" s="6"/>
      <c r="D63" s="151"/>
      <c r="E63" s="151"/>
      <c r="F63" s="6"/>
      <c r="G63" s="6"/>
      <c r="H63" s="151"/>
      <c r="I63" s="151"/>
      <c r="J63" s="151"/>
      <c r="K63" s="122"/>
      <c r="L63" s="40"/>
      <c r="M63" s="12"/>
      <c r="N63" s="152"/>
      <c r="O63" s="40"/>
      <c r="P63" s="40"/>
      <c r="Q63" s="123"/>
      <c r="R63" s="124"/>
    </row>
    <row r="64" spans="1:18">
      <c r="A64" s="150"/>
      <c r="B64" s="99"/>
      <c r="C64" s="6" t="s">
        <v>22</v>
      </c>
      <c r="D64" s="151"/>
      <c r="E64" s="151"/>
      <c r="F64" s="151"/>
      <c r="G64" s="151"/>
      <c r="H64" s="151"/>
      <c r="I64" s="151"/>
      <c r="J64" s="151"/>
      <c r="K64" s="122">
        <f>(SUM(D64:I64)-MAX(D64:I64)-MIN(D64:I64))/4</f>
        <v>0</v>
      </c>
      <c r="L64" s="40">
        <v>50</v>
      </c>
      <c r="M64" s="12">
        <f t="shared" si="7"/>
        <v>0</v>
      </c>
      <c r="N64" s="152"/>
      <c r="O64" s="40"/>
      <c r="P64" s="40"/>
      <c r="Q64" s="123"/>
      <c r="R64" s="124"/>
    </row>
    <row r="65" spans="1:18">
      <c r="A65" s="150"/>
      <c r="B65" s="99"/>
      <c r="C65" s="6" t="s">
        <v>23</v>
      </c>
      <c r="D65" s="151"/>
      <c r="E65" s="151"/>
      <c r="F65" s="151"/>
      <c r="G65" s="151"/>
      <c r="H65" s="151"/>
      <c r="I65" s="151"/>
      <c r="J65" s="151"/>
      <c r="K65" s="122">
        <f>(SUM(D65:I65)-MAX(D65:I65)-MIN(D65:I65))/4</f>
        <v>0</v>
      </c>
      <c r="L65" s="40">
        <v>30</v>
      </c>
      <c r="M65" s="12">
        <f t="shared" si="7"/>
        <v>0</v>
      </c>
      <c r="N65" s="152"/>
      <c r="O65" s="40"/>
      <c r="P65" s="40"/>
      <c r="Q65" s="123"/>
      <c r="R65" s="124"/>
    </row>
    <row r="66" spans="1:18" ht="16.5" thickBot="1">
      <c r="A66" s="146"/>
      <c r="B66" s="100"/>
      <c r="C66" s="153" t="s">
        <v>24</v>
      </c>
      <c r="D66" s="151"/>
      <c r="E66" s="151"/>
      <c r="F66" s="151"/>
      <c r="G66" s="151"/>
      <c r="H66" s="153"/>
      <c r="I66" s="151"/>
      <c r="J66" s="151"/>
      <c r="K66" s="122">
        <f>(SUM(D66:I66)-MAX(D66:I66)-MIN(D66:I66))/4</f>
        <v>0</v>
      </c>
      <c r="L66" s="127">
        <v>20</v>
      </c>
      <c r="M66" s="12">
        <f t="shared" si="7"/>
        <v>0</v>
      </c>
      <c r="N66" s="154"/>
      <c r="O66" s="127"/>
      <c r="P66" s="127"/>
      <c r="Q66" s="128"/>
      <c r="R66" s="129"/>
    </row>
    <row r="67" spans="1:18" ht="16.5" customHeight="1" thickBot="1">
      <c r="A67" s="155">
        <f>A59+1</f>
        <v>8</v>
      </c>
      <c r="B67" s="95"/>
      <c r="C67" s="147"/>
      <c r="D67" s="147">
        <v>1</v>
      </c>
      <c r="E67" s="147">
        <v>2</v>
      </c>
      <c r="F67" s="147">
        <v>3</v>
      </c>
      <c r="G67" s="147">
        <v>4</v>
      </c>
      <c r="H67" s="147">
        <v>5</v>
      </c>
      <c r="I67" s="147">
        <v>6</v>
      </c>
      <c r="J67" s="147">
        <v>7</v>
      </c>
      <c r="K67" s="130"/>
      <c r="L67" s="19" t="s">
        <v>18</v>
      </c>
      <c r="M67" s="148"/>
      <c r="N67" s="160">
        <f>SUM(M68:M74)</f>
        <v>0</v>
      </c>
      <c r="O67" s="19"/>
      <c r="P67" s="162"/>
      <c r="Q67" s="163"/>
      <c r="R67" s="157"/>
    </row>
    <row r="68" spans="1:18" ht="16.5" customHeight="1">
      <c r="A68" s="150"/>
      <c r="B68" s="99"/>
      <c r="C68" s="6" t="s">
        <v>19</v>
      </c>
      <c r="D68" s="151"/>
      <c r="E68" s="151"/>
      <c r="F68" s="151"/>
      <c r="G68" s="151"/>
      <c r="H68" s="151"/>
      <c r="I68" s="151"/>
      <c r="J68" s="151"/>
      <c r="K68" s="122">
        <f>(SUM(D68:I68)-MAX(D68:I68)-MIN(D68:I68))/4</f>
        <v>0</v>
      </c>
      <c r="L68" s="40">
        <v>40</v>
      </c>
      <c r="M68" s="12">
        <f>K68/10*L68/2</f>
        <v>0</v>
      </c>
      <c r="N68" s="152"/>
      <c r="O68" s="40"/>
      <c r="P68" s="40"/>
      <c r="Q68" s="123"/>
      <c r="R68" s="124"/>
    </row>
    <row r="69" spans="1:18">
      <c r="A69" s="150"/>
      <c r="B69" s="99"/>
      <c r="C69" s="6" t="s">
        <v>20</v>
      </c>
      <c r="D69" s="151"/>
      <c r="E69" s="151"/>
      <c r="F69" s="151"/>
      <c r="G69" s="151"/>
      <c r="H69" s="151"/>
      <c r="I69" s="151"/>
      <c r="J69" s="151"/>
      <c r="K69" s="122">
        <f>(SUM(D69:I69)-MAX(D69:I69)-MIN(D69:I69))/4</f>
        <v>0</v>
      </c>
      <c r="L69" s="40">
        <v>30</v>
      </c>
      <c r="M69" s="12">
        <f t="shared" ref="M69:M74" si="8">K69/10*L69/2</f>
        <v>0</v>
      </c>
      <c r="N69" s="152"/>
      <c r="O69" s="40"/>
      <c r="P69" s="40"/>
      <c r="Q69" s="123"/>
      <c r="R69" s="124"/>
    </row>
    <row r="70" spans="1:18">
      <c r="A70" s="150"/>
      <c r="B70" s="99"/>
      <c r="C70" s="6" t="s">
        <v>21</v>
      </c>
      <c r="D70" s="151"/>
      <c r="E70" s="151"/>
      <c r="F70" s="151"/>
      <c r="G70" s="151"/>
      <c r="H70" s="151"/>
      <c r="I70" s="151"/>
      <c r="J70" s="151"/>
      <c r="K70" s="122">
        <f>(SUM(D70:I70)-MAX(D70:I70)-MIN(D70:I70))/4</f>
        <v>0</v>
      </c>
      <c r="L70" s="40">
        <v>30</v>
      </c>
      <c r="M70" s="12">
        <f t="shared" si="8"/>
        <v>0</v>
      </c>
      <c r="N70" s="152"/>
      <c r="O70" s="40"/>
      <c r="P70" s="40"/>
      <c r="Q70" s="123"/>
      <c r="R70" s="124"/>
    </row>
    <row r="71" spans="1:18">
      <c r="A71" s="150"/>
      <c r="B71" s="99"/>
      <c r="C71" s="6"/>
      <c r="D71" s="151"/>
      <c r="E71" s="6"/>
      <c r="F71" s="6"/>
      <c r="G71" s="6"/>
      <c r="H71" s="6"/>
      <c r="I71" s="151"/>
      <c r="J71" s="151"/>
      <c r="K71" s="122"/>
      <c r="L71" s="40"/>
      <c r="M71" s="12"/>
      <c r="N71" s="152"/>
      <c r="O71" s="40"/>
      <c r="P71" s="40"/>
      <c r="Q71" s="123"/>
      <c r="R71" s="124"/>
    </row>
    <row r="72" spans="1:18">
      <c r="A72" s="150"/>
      <c r="B72" s="99"/>
      <c r="C72" s="6" t="s">
        <v>22</v>
      </c>
      <c r="D72" s="151"/>
      <c r="E72" s="151"/>
      <c r="F72" s="151"/>
      <c r="G72" s="151"/>
      <c r="H72" s="151"/>
      <c r="I72" s="151"/>
      <c r="J72" s="151"/>
      <c r="K72" s="122">
        <f>(SUM(D72:I72)-MAX(D72:I72)-MIN(D72:I72))/4</f>
        <v>0</v>
      </c>
      <c r="L72" s="40">
        <v>50</v>
      </c>
      <c r="M72" s="12">
        <f t="shared" si="8"/>
        <v>0</v>
      </c>
      <c r="N72" s="152"/>
      <c r="O72" s="40"/>
      <c r="P72" s="40"/>
      <c r="Q72" s="123"/>
      <c r="R72" s="124"/>
    </row>
    <row r="73" spans="1:18">
      <c r="A73" s="150"/>
      <c r="B73" s="99"/>
      <c r="C73" s="6" t="s">
        <v>23</v>
      </c>
      <c r="D73" s="151"/>
      <c r="E73" s="151"/>
      <c r="F73" s="151"/>
      <c r="G73" s="151"/>
      <c r="H73" s="151"/>
      <c r="I73" s="151"/>
      <c r="J73" s="151"/>
      <c r="K73" s="122">
        <f>(SUM(D73:I73)-MAX(D73:I73)-MIN(D73:I73))/4</f>
        <v>0</v>
      </c>
      <c r="L73" s="40">
        <v>30</v>
      </c>
      <c r="M73" s="12">
        <f t="shared" si="8"/>
        <v>0</v>
      </c>
      <c r="N73" s="152"/>
      <c r="O73" s="40"/>
      <c r="P73" s="40"/>
      <c r="Q73" s="123"/>
      <c r="R73" s="124"/>
    </row>
    <row r="74" spans="1:18" ht="16.5" thickBot="1">
      <c r="A74" s="146"/>
      <c r="B74" s="100"/>
      <c r="C74" s="153" t="s">
        <v>24</v>
      </c>
      <c r="D74" s="151"/>
      <c r="E74" s="151"/>
      <c r="F74" s="151"/>
      <c r="G74" s="153"/>
      <c r="H74" s="151"/>
      <c r="I74" s="151"/>
      <c r="J74" s="151"/>
      <c r="K74" s="122">
        <f>(SUM(D74:I74)-MAX(D74:I74)-MIN(D74:I74))/4</f>
        <v>0</v>
      </c>
      <c r="L74" s="127">
        <v>20</v>
      </c>
      <c r="M74" s="12">
        <f t="shared" si="8"/>
        <v>0</v>
      </c>
      <c r="N74" s="154"/>
      <c r="O74" s="127"/>
      <c r="P74" s="127"/>
      <c r="Q74" s="128"/>
      <c r="R74" s="129"/>
    </row>
    <row r="75" spans="1:18" ht="15.75" customHeight="1" thickBot="1">
      <c r="A75" s="155">
        <v>9</v>
      </c>
      <c r="B75" s="95"/>
      <c r="C75" s="147"/>
      <c r="D75" s="147">
        <v>1</v>
      </c>
      <c r="E75" s="147">
        <v>2</v>
      </c>
      <c r="F75" s="147">
        <v>3</v>
      </c>
      <c r="G75" s="147">
        <v>4</v>
      </c>
      <c r="H75" s="147">
        <v>5</v>
      </c>
      <c r="I75" s="147">
        <v>6</v>
      </c>
      <c r="J75" s="147">
        <v>7</v>
      </c>
      <c r="K75" s="130"/>
      <c r="L75" s="19" t="s">
        <v>18</v>
      </c>
      <c r="M75" s="148"/>
      <c r="N75" s="181">
        <f>SUM(M76:M82)</f>
        <v>0</v>
      </c>
      <c r="O75" s="177"/>
      <c r="P75" s="178"/>
      <c r="Q75" s="179"/>
      <c r="R75" s="180"/>
    </row>
    <row r="76" spans="1:18" ht="16.5" customHeight="1">
      <c r="A76" s="150"/>
      <c r="B76" s="99"/>
      <c r="C76" s="6" t="s">
        <v>19</v>
      </c>
      <c r="D76" s="151"/>
      <c r="E76" s="151"/>
      <c r="F76" s="151"/>
      <c r="G76" s="151"/>
      <c r="H76" s="151"/>
      <c r="I76" s="151"/>
      <c r="J76" s="151"/>
      <c r="K76" s="122">
        <f>(SUM(D76:I76)-MAX(D76:I76)-MIN(D76:I76))/4</f>
        <v>0</v>
      </c>
      <c r="L76" s="40">
        <v>40</v>
      </c>
      <c r="M76" s="12">
        <f>K76/10*L76/2</f>
        <v>0</v>
      </c>
      <c r="N76" s="173"/>
      <c r="O76" s="174"/>
      <c r="P76" s="174"/>
      <c r="Q76" s="175"/>
      <c r="R76" s="176"/>
    </row>
    <row r="77" spans="1:18">
      <c r="A77" s="150"/>
      <c r="B77" s="99"/>
      <c r="C77" s="6" t="s">
        <v>20</v>
      </c>
      <c r="D77" s="151"/>
      <c r="E77" s="151"/>
      <c r="F77" s="151"/>
      <c r="G77" s="151"/>
      <c r="H77" s="151"/>
      <c r="I77" s="151"/>
      <c r="J77" s="151"/>
      <c r="K77" s="122">
        <f>(SUM(D77:I77)-MAX(D77:I77)-MIN(D77:I77))/4</f>
        <v>0</v>
      </c>
      <c r="L77" s="40">
        <v>30</v>
      </c>
      <c r="M77" s="12">
        <f t="shared" ref="M77:M82" si="9">K77/10*L77/2</f>
        <v>0</v>
      </c>
      <c r="N77" s="173"/>
      <c r="O77" s="174"/>
      <c r="P77" s="174"/>
      <c r="Q77" s="175"/>
      <c r="R77" s="176"/>
    </row>
    <row r="78" spans="1:18">
      <c r="A78" s="150"/>
      <c r="B78" s="99"/>
      <c r="C78" s="6" t="s">
        <v>21</v>
      </c>
      <c r="D78" s="151"/>
      <c r="E78" s="151"/>
      <c r="F78" s="151"/>
      <c r="G78" s="151"/>
      <c r="H78" s="151"/>
      <c r="I78" s="151"/>
      <c r="J78" s="151"/>
      <c r="K78" s="122">
        <f>(SUM(D78:I78)-MAX(D78:I78)-MIN(D78:I78))/4</f>
        <v>0</v>
      </c>
      <c r="L78" s="40">
        <v>30</v>
      </c>
      <c r="M78" s="12">
        <f t="shared" si="9"/>
        <v>0</v>
      </c>
      <c r="N78" s="152"/>
      <c r="O78" s="40"/>
      <c r="P78" s="40"/>
      <c r="Q78" s="123"/>
      <c r="R78" s="124"/>
    </row>
    <row r="79" spans="1:18">
      <c r="A79" s="150"/>
      <c r="B79" s="99"/>
      <c r="C79" s="6"/>
      <c r="D79" s="151"/>
      <c r="E79" s="151"/>
      <c r="F79" s="6"/>
      <c r="G79" s="151"/>
      <c r="H79" s="6"/>
      <c r="I79" s="151"/>
      <c r="J79" s="151"/>
      <c r="K79" s="122"/>
      <c r="L79" s="40"/>
      <c r="M79" s="12"/>
      <c r="N79" s="152"/>
      <c r="O79" s="40"/>
      <c r="P79" s="40"/>
      <c r="Q79" s="123"/>
      <c r="R79" s="124"/>
    </row>
    <row r="80" spans="1:18">
      <c r="A80" s="150"/>
      <c r="B80" s="99"/>
      <c r="C80" s="6" t="s">
        <v>22</v>
      </c>
      <c r="D80" s="151"/>
      <c r="E80" s="151"/>
      <c r="F80" s="151"/>
      <c r="G80" s="151"/>
      <c r="H80" s="151"/>
      <c r="I80" s="151"/>
      <c r="J80" s="151"/>
      <c r="K80" s="122">
        <f>(SUM(D80:I80)-MAX(D80:I80)-MIN(D80:I80))/4</f>
        <v>0</v>
      </c>
      <c r="L80" s="40">
        <v>50</v>
      </c>
      <c r="M80" s="12">
        <f t="shared" si="9"/>
        <v>0</v>
      </c>
      <c r="N80" s="152"/>
      <c r="O80" s="40"/>
      <c r="P80" s="40"/>
      <c r="Q80" s="123"/>
      <c r="R80" s="124"/>
    </row>
    <row r="81" spans="1:18">
      <c r="A81" s="150"/>
      <c r="B81" s="99"/>
      <c r="C81" s="6" t="s">
        <v>23</v>
      </c>
      <c r="D81" s="151"/>
      <c r="E81" s="151"/>
      <c r="F81" s="151"/>
      <c r="G81" s="151"/>
      <c r="H81" s="151"/>
      <c r="I81" s="151"/>
      <c r="J81" s="151"/>
      <c r="K81" s="122">
        <f>(SUM(D81:I81)-MAX(D81:I81)-MIN(D81:I81))/4</f>
        <v>0</v>
      </c>
      <c r="L81" s="40">
        <v>30</v>
      </c>
      <c r="M81" s="12">
        <f t="shared" si="9"/>
        <v>0</v>
      </c>
      <c r="N81" s="152"/>
      <c r="O81" s="40"/>
      <c r="P81" s="40"/>
      <c r="Q81" s="123"/>
      <c r="R81" s="156"/>
    </row>
    <row r="82" spans="1:18" ht="16.5" thickBot="1">
      <c r="A82" s="146"/>
      <c r="B82" s="100"/>
      <c r="C82" s="153" t="s">
        <v>24</v>
      </c>
      <c r="D82" s="151"/>
      <c r="E82" s="151"/>
      <c r="F82" s="151"/>
      <c r="G82" s="151"/>
      <c r="H82" s="151"/>
      <c r="I82" s="151"/>
      <c r="J82" s="151"/>
      <c r="K82" s="122">
        <f>(SUM(D82:I82)-MAX(D82:I82)-MIN(D82:I82))/4</f>
        <v>0</v>
      </c>
      <c r="L82" s="127">
        <v>20</v>
      </c>
      <c r="M82" s="12">
        <f t="shared" si="9"/>
        <v>0</v>
      </c>
      <c r="N82" s="154"/>
      <c r="O82" s="127"/>
      <c r="P82" s="127"/>
      <c r="Q82" s="128"/>
      <c r="R82" s="129"/>
    </row>
    <row r="83" spans="1:18" ht="18" customHeight="1" thickBot="1">
      <c r="A83" s="155">
        <f>A75+1</f>
        <v>10</v>
      </c>
      <c r="B83" s="95"/>
      <c r="C83" s="147"/>
      <c r="D83" s="147">
        <v>1</v>
      </c>
      <c r="E83" s="147">
        <v>2</v>
      </c>
      <c r="F83" s="147">
        <v>3</v>
      </c>
      <c r="G83" s="147">
        <v>4</v>
      </c>
      <c r="H83" s="147">
        <v>5</v>
      </c>
      <c r="I83" s="147">
        <v>6</v>
      </c>
      <c r="J83" s="147">
        <v>7</v>
      </c>
      <c r="K83" s="130">
        <f>(SUM(E82:J82)-MAX(E82:J82)-MIN(E82:J82))/4</f>
        <v>0</v>
      </c>
      <c r="L83" s="19" t="s">
        <v>18</v>
      </c>
      <c r="M83" s="148"/>
      <c r="N83" s="160">
        <f>SUM(M84:M90)</f>
        <v>0</v>
      </c>
      <c r="O83" s="19"/>
      <c r="P83" s="162"/>
      <c r="Q83" s="163"/>
      <c r="R83" s="157"/>
    </row>
    <row r="84" spans="1:18" ht="16.5" customHeight="1">
      <c r="A84" s="150"/>
      <c r="B84" s="99"/>
      <c r="C84" s="6" t="s">
        <v>19</v>
      </c>
      <c r="D84" s="151"/>
      <c r="E84" s="151"/>
      <c r="F84" s="151"/>
      <c r="G84" s="151"/>
      <c r="H84" s="151"/>
      <c r="I84" s="151"/>
      <c r="J84" s="151"/>
      <c r="K84" s="122">
        <f>(SUM(D84:I84)-MAX(D84:I84)-MIN(D84:I84))/4</f>
        <v>0</v>
      </c>
      <c r="L84" s="40">
        <v>40</v>
      </c>
      <c r="M84" s="12">
        <f>K84/10*L84/2</f>
        <v>0</v>
      </c>
      <c r="N84" s="152"/>
      <c r="O84" s="40"/>
      <c r="P84" s="40"/>
      <c r="Q84" s="123"/>
      <c r="R84" s="124"/>
    </row>
    <row r="85" spans="1:18">
      <c r="A85" s="150"/>
      <c r="B85" s="99"/>
      <c r="C85" s="6" t="s">
        <v>20</v>
      </c>
      <c r="D85" s="151"/>
      <c r="E85" s="151"/>
      <c r="F85" s="151"/>
      <c r="G85" s="151"/>
      <c r="H85" s="151"/>
      <c r="I85" s="151"/>
      <c r="J85" s="151"/>
      <c r="K85" s="122">
        <f>(SUM(D85:I85)-MAX(D85:I85)-MIN(D85:I85))/4</f>
        <v>0</v>
      </c>
      <c r="L85" s="40">
        <v>30</v>
      </c>
      <c r="M85" s="12">
        <f t="shared" ref="M85:M90" si="10">K85/10*L85/2</f>
        <v>0</v>
      </c>
      <c r="N85" s="152"/>
      <c r="O85" s="40"/>
      <c r="P85" s="40"/>
      <c r="Q85" s="123"/>
      <c r="R85" s="124"/>
    </row>
    <row r="86" spans="1:18">
      <c r="A86" s="150"/>
      <c r="B86" s="99"/>
      <c r="C86" s="6" t="s">
        <v>21</v>
      </c>
      <c r="D86" s="151"/>
      <c r="E86" s="151"/>
      <c r="F86" s="151"/>
      <c r="G86" s="151"/>
      <c r="H86" s="151"/>
      <c r="I86" s="151"/>
      <c r="J86" s="151"/>
      <c r="K86" s="122">
        <f>(SUM(D86:I86)-MAX(D86:I86)-MIN(D86:I86))/4</f>
        <v>0</v>
      </c>
      <c r="L86" s="40">
        <v>30</v>
      </c>
      <c r="M86" s="12">
        <f t="shared" si="10"/>
        <v>0</v>
      </c>
      <c r="N86" s="152"/>
      <c r="O86" s="40"/>
      <c r="P86" s="40"/>
      <c r="Q86" s="123"/>
      <c r="R86" s="124"/>
    </row>
    <row r="87" spans="1:18">
      <c r="A87" s="150"/>
      <c r="B87" s="99"/>
      <c r="C87" s="6"/>
      <c r="D87" s="6"/>
      <c r="E87" s="6"/>
      <c r="F87" s="6"/>
      <c r="G87" s="6"/>
      <c r="H87" s="6"/>
      <c r="I87" s="6"/>
      <c r="J87" s="6"/>
      <c r="K87" s="122"/>
      <c r="L87" s="40"/>
      <c r="M87" s="12"/>
      <c r="N87" s="152"/>
      <c r="O87" s="40"/>
      <c r="P87" s="40"/>
      <c r="Q87" s="123"/>
      <c r="R87" s="124"/>
    </row>
    <row r="88" spans="1:18">
      <c r="A88" s="150"/>
      <c r="B88" s="99"/>
      <c r="C88" s="6" t="s">
        <v>22</v>
      </c>
      <c r="D88" s="151"/>
      <c r="E88" s="151"/>
      <c r="F88" s="151"/>
      <c r="G88" s="151"/>
      <c r="H88" s="151"/>
      <c r="I88" s="151"/>
      <c r="J88" s="151"/>
      <c r="K88" s="122">
        <f>(SUM(D88:I88)-MAX(D88:I88)-MIN(D88:I88))/4</f>
        <v>0</v>
      </c>
      <c r="L88" s="40">
        <v>50</v>
      </c>
      <c r="M88" s="12">
        <f t="shared" si="10"/>
        <v>0</v>
      </c>
      <c r="N88" s="152"/>
      <c r="O88" s="40"/>
      <c r="P88" s="40"/>
      <c r="Q88" s="123"/>
      <c r="R88" s="124"/>
    </row>
    <row r="89" spans="1:18">
      <c r="A89" s="150"/>
      <c r="B89" s="99"/>
      <c r="C89" s="6" t="s">
        <v>23</v>
      </c>
      <c r="D89" s="151"/>
      <c r="E89" s="151"/>
      <c r="F89" s="151"/>
      <c r="G89" s="151"/>
      <c r="H89" s="151"/>
      <c r="I89" s="151"/>
      <c r="J89" s="151"/>
      <c r="K89" s="122">
        <f>(SUM(D89:I89)-MAX(D89:I89)-MIN(D89:I89))/4</f>
        <v>0</v>
      </c>
      <c r="L89" s="40">
        <v>30</v>
      </c>
      <c r="M89" s="12">
        <f t="shared" si="10"/>
        <v>0</v>
      </c>
      <c r="N89" s="152"/>
      <c r="O89" s="40"/>
      <c r="P89" s="40"/>
      <c r="Q89" s="123"/>
      <c r="R89" s="124"/>
    </row>
    <row r="90" spans="1:18" ht="16.5" thickBot="1">
      <c r="A90" s="146"/>
      <c r="B90" s="100"/>
      <c r="C90" s="153" t="s">
        <v>24</v>
      </c>
      <c r="D90" s="151"/>
      <c r="E90" s="153"/>
      <c r="F90" s="151"/>
      <c r="G90" s="153"/>
      <c r="H90" s="153"/>
      <c r="I90" s="153"/>
      <c r="J90" s="153"/>
      <c r="K90" s="122">
        <f>(SUM(D90:I90)-MAX(D90:I90)-MIN(D90:I90))/4</f>
        <v>0</v>
      </c>
      <c r="L90" s="127">
        <v>20</v>
      </c>
      <c r="M90" s="12">
        <f t="shared" si="10"/>
        <v>0</v>
      </c>
      <c r="N90" s="154"/>
      <c r="O90" s="127"/>
      <c r="P90" s="127"/>
      <c r="Q90" s="128"/>
      <c r="R90" s="129"/>
    </row>
    <row r="91" spans="1:18" ht="15.75" customHeight="1" thickBot="1">
      <c r="A91" s="155">
        <f>A83+1</f>
        <v>11</v>
      </c>
      <c r="B91" s="95"/>
      <c r="C91" s="147"/>
      <c r="D91" s="147"/>
      <c r="E91" s="147">
        <v>2</v>
      </c>
      <c r="F91" s="147">
        <v>3</v>
      </c>
      <c r="G91" s="147">
        <v>4</v>
      </c>
      <c r="H91" s="147">
        <v>5</v>
      </c>
      <c r="I91" s="147">
        <v>6</v>
      </c>
      <c r="J91" s="147">
        <v>7</v>
      </c>
      <c r="K91" s="158"/>
      <c r="L91" s="19" t="s">
        <v>18</v>
      </c>
      <c r="M91" s="148"/>
      <c r="N91" s="160">
        <f>SUM(M92:M98)</f>
        <v>0</v>
      </c>
      <c r="O91" s="19"/>
      <c r="P91" s="162"/>
      <c r="Q91" s="163"/>
      <c r="R91" s="157"/>
    </row>
    <row r="92" spans="1:18" ht="28.5" customHeight="1">
      <c r="A92" s="150"/>
      <c r="B92" s="99"/>
      <c r="C92" s="6" t="s">
        <v>19</v>
      </c>
      <c r="D92" s="151"/>
      <c r="E92" s="151"/>
      <c r="F92" s="151"/>
      <c r="G92" s="151"/>
      <c r="H92" s="151"/>
      <c r="I92" s="151"/>
      <c r="J92" s="151"/>
      <c r="K92" s="122">
        <f>(SUM(D92:I92)-MAX(D92:I92)-MIN(D92:I92))/4</f>
        <v>0</v>
      </c>
      <c r="L92" s="40">
        <v>40</v>
      </c>
      <c r="M92" s="12">
        <f>K92/10*L92/2</f>
        <v>0</v>
      </c>
      <c r="N92" s="152"/>
      <c r="O92" s="40"/>
      <c r="P92" s="40"/>
      <c r="Q92" s="123"/>
      <c r="R92" s="124"/>
    </row>
    <row r="93" spans="1:18">
      <c r="A93" s="150"/>
      <c r="B93" s="99"/>
      <c r="C93" s="6" t="s">
        <v>20</v>
      </c>
      <c r="D93" s="151"/>
      <c r="E93" s="151"/>
      <c r="F93" s="151"/>
      <c r="G93" s="151"/>
      <c r="H93" s="151"/>
      <c r="I93" s="151"/>
      <c r="J93" s="151"/>
      <c r="K93" s="122">
        <f>(SUM(D93:I93)-MAX(D93:I93)-MIN(D93:I93))/4</f>
        <v>0</v>
      </c>
      <c r="L93" s="40">
        <v>30</v>
      </c>
      <c r="M93" s="12">
        <f t="shared" ref="M93:M98" si="11">K93/10*L93/2</f>
        <v>0</v>
      </c>
      <c r="N93" s="152"/>
      <c r="O93" s="40"/>
      <c r="P93" s="40"/>
      <c r="Q93" s="123"/>
      <c r="R93" s="124"/>
    </row>
    <row r="94" spans="1:18">
      <c r="A94" s="150"/>
      <c r="B94" s="99"/>
      <c r="C94" s="6" t="s">
        <v>21</v>
      </c>
      <c r="D94" s="151"/>
      <c r="E94" s="151"/>
      <c r="F94" s="151"/>
      <c r="G94" s="151"/>
      <c r="H94" s="151"/>
      <c r="I94" s="151"/>
      <c r="J94" s="151"/>
      <c r="K94" s="122">
        <f>(SUM(D94:I94)-MAX(D94:I94)-MIN(D94:I94))/4</f>
        <v>0</v>
      </c>
      <c r="L94" s="40">
        <v>30</v>
      </c>
      <c r="M94" s="12">
        <f t="shared" si="11"/>
        <v>0</v>
      </c>
      <c r="N94" s="152"/>
      <c r="O94" s="40"/>
      <c r="P94" s="40"/>
      <c r="Q94" s="123"/>
      <c r="R94" s="124"/>
    </row>
    <row r="95" spans="1:18">
      <c r="A95" s="150"/>
      <c r="B95" s="99"/>
      <c r="C95" s="6"/>
      <c r="D95" s="6"/>
      <c r="E95" s="6"/>
      <c r="F95" s="6"/>
      <c r="G95" s="6"/>
      <c r="H95" s="6"/>
      <c r="I95" s="6"/>
      <c r="J95" s="6"/>
      <c r="K95" s="122"/>
      <c r="L95" s="40"/>
      <c r="M95" s="12"/>
      <c r="N95" s="152"/>
      <c r="O95" s="40"/>
      <c r="P95" s="40"/>
      <c r="Q95" s="123"/>
      <c r="R95" s="124"/>
    </row>
    <row r="96" spans="1:18">
      <c r="A96" s="150"/>
      <c r="B96" s="99"/>
      <c r="C96" s="6" t="s">
        <v>22</v>
      </c>
      <c r="D96" s="151"/>
      <c r="E96" s="151"/>
      <c r="F96" s="151"/>
      <c r="G96" s="151"/>
      <c r="H96" s="151"/>
      <c r="I96" s="151"/>
      <c r="J96" s="151"/>
      <c r="K96" s="122">
        <f>(SUM(D96:I96)-MAX(D96:I96)-MIN(D96:I96))/4</f>
        <v>0</v>
      </c>
      <c r="L96" s="40">
        <v>50</v>
      </c>
      <c r="M96" s="12">
        <f t="shared" si="11"/>
        <v>0</v>
      </c>
      <c r="N96" s="152"/>
      <c r="O96" s="40"/>
      <c r="P96" s="40"/>
      <c r="Q96" s="123"/>
      <c r="R96" s="124"/>
    </row>
    <row r="97" spans="1:18">
      <c r="A97" s="150"/>
      <c r="B97" s="99"/>
      <c r="C97" s="6" t="s">
        <v>23</v>
      </c>
      <c r="D97" s="151"/>
      <c r="E97" s="151"/>
      <c r="F97" s="151"/>
      <c r="G97" s="151"/>
      <c r="H97" s="151"/>
      <c r="I97" s="151"/>
      <c r="J97" s="151"/>
      <c r="K97" s="122">
        <f>(SUM(D97:I97)-MAX(D97:I97)-MIN(D97:I97))/4</f>
        <v>0</v>
      </c>
      <c r="L97" s="40">
        <v>30</v>
      </c>
      <c r="M97" s="12">
        <f t="shared" si="11"/>
        <v>0</v>
      </c>
      <c r="N97" s="152"/>
      <c r="O97" s="40"/>
      <c r="P97" s="40"/>
      <c r="Q97" s="123"/>
      <c r="R97" s="124"/>
    </row>
    <row r="98" spans="1:18" ht="16.5" thickBot="1">
      <c r="A98" s="146"/>
      <c r="B98" s="100"/>
      <c r="C98" s="153" t="s">
        <v>24</v>
      </c>
      <c r="D98" s="153"/>
      <c r="E98" s="153"/>
      <c r="F98" s="153"/>
      <c r="G98" s="153"/>
      <c r="H98" s="153"/>
      <c r="I98" s="153"/>
      <c r="J98" s="153"/>
      <c r="K98" s="122">
        <f>(SUM(D98:I98)-MAX(D98:I98)-MIN(D98:I98))/4</f>
        <v>0</v>
      </c>
      <c r="L98" s="127">
        <v>20</v>
      </c>
      <c r="M98" s="12">
        <f t="shared" si="11"/>
        <v>0</v>
      </c>
      <c r="N98" s="154"/>
      <c r="O98" s="127"/>
      <c r="P98" s="127"/>
      <c r="Q98" s="128"/>
      <c r="R98" s="129"/>
    </row>
    <row r="99" spans="1:18" ht="15.75" customHeight="1" thickBot="1">
      <c r="A99" s="155">
        <f>A91+1</f>
        <v>12</v>
      </c>
      <c r="B99" s="95"/>
      <c r="C99" s="147"/>
      <c r="D99" s="147">
        <v>1</v>
      </c>
      <c r="E99" s="147">
        <v>2</v>
      </c>
      <c r="F99" s="147">
        <v>3</v>
      </c>
      <c r="G99" s="147">
        <v>4</v>
      </c>
      <c r="H99" s="147">
        <v>5</v>
      </c>
      <c r="I99" s="147">
        <v>6</v>
      </c>
      <c r="J99" s="147">
        <v>7</v>
      </c>
      <c r="K99" s="158"/>
      <c r="L99" s="19" t="s">
        <v>18</v>
      </c>
      <c r="M99" s="148"/>
      <c r="N99" s="160">
        <f>SUM(M100:M106)</f>
        <v>0</v>
      </c>
      <c r="O99" s="19"/>
      <c r="P99" s="162"/>
      <c r="Q99" s="163"/>
      <c r="R99" s="157"/>
    </row>
    <row r="100" spans="1:18" ht="15.75" customHeight="1">
      <c r="A100" s="150"/>
      <c r="B100" s="99"/>
      <c r="C100" s="6" t="s">
        <v>19</v>
      </c>
      <c r="D100" s="151"/>
      <c r="E100" s="151"/>
      <c r="F100" s="151"/>
      <c r="G100" s="151"/>
      <c r="H100" s="151"/>
      <c r="I100" s="151"/>
      <c r="J100" s="151"/>
      <c r="K100" s="122">
        <f>(SUM(D100:I100)-MAX(D100:I100)-MIN(D100:I100))/4</f>
        <v>0</v>
      </c>
      <c r="L100" s="40">
        <v>40</v>
      </c>
      <c r="M100" s="12">
        <f>K100/10*L100/2</f>
        <v>0</v>
      </c>
      <c r="N100" s="152"/>
      <c r="O100" s="40"/>
      <c r="P100" s="40"/>
      <c r="Q100" s="123"/>
      <c r="R100" s="124"/>
    </row>
    <row r="101" spans="1:18">
      <c r="A101" s="150"/>
      <c r="B101" s="99"/>
      <c r="C101" s="6" t="s">
        <v>20</v>
      </c>
      <c r="D101" s="151"/>
      <c r="E101" s="151"/>
      <c r="F101" s="151"/>
      <c r="G101" s="151"/>
      <c r="H101" s="151"/>
      <c r="I101" s="151"/>
      <c r="J101" s="151"/>
      <c r="K101" s="122">
        <f>(SUM(D101:I101)-MAX(D101:I101)-MIN(D101:I101))/4</f>
        <v>0</v>
      </c>
      <c r="L101" s="40">
        <v>30</v>
      </c>
      <c r="M101" s="12">
        <f t="shared" ref="M101:M106" si="12">K101/10*L101/2</f>
        <v>0</v>
      </c>
      <c r="N101" s="152"/>
      <c r="O101" s="40"/>
      <c r="P101" s="40"/>
      <c r="Q101" s="123"/>
      <c r="R101" s="124"/>
    </row>
    <row r="102" spans="1:18">
      <c r="A102" s="150"/>
      <c r="B102" s="99"/>
      <c r="C102" s="6" t="s">
        <v>21</v>
      </c>
      <c r="D102" s="151"/>
      <c r="E102" s="151"/>
      <c r="F102" s="151"/>
      <c r="G102" s="151"/>
      <c r="H102" s="151"/>
      <c r="I102" s="151"/>
      <c r="J102" s="151"/>
      <c r="K102" s="122">
        <f>(SUM(D102:I102)-MAX(D102:I102)-MIN(D102:I102))/4</f>
        <v>0</v>
      </c>
      <c r="L102" s="40">
        <v>30</v>
      </c>
      <c r="M102" s="12">
        <f t="shared" si="12"/>
        <v>0</v>
      </c>
      <c r="N102" s="152"/>
      <c r="O102" s="40"/>
      <c r="P102" s="40"/>
      <c r="Q102" s="123"/>
      <c r="R102" s="124"/>
    </row>
    <row r="103" spans="1:18">
      <c r="A103" s="150"/>
      <c r="B103" s="99"/>
      <c r="C103" s="6"/>
      <c r="D103" s="6"/>
      <c r="E103" s="6"/>
      <c r="F103" s="6"/>
      <c r="G103" s="6"/>
      <c r="H103" s="6"/>
      <c r="I103" s="6"/>
      <c r="J103" s="6"/>
      <c r="K103" s="122"/>
      <c r="L103" s="40"/>
      <c r="M103" s="12"/>
      <c r="N103" s="152"/>
      <c r="O103" s="40"/>
      <c r="P103" s="40"/>
      <c r="Q103" s="123"/>
      <c r="R103" s="124"/>
    </row>
    <row r="104" spans="1:18">
      <c r="A104" s="150"/>
      <c r="B104" s="99"/>
      <c r="C104" s="6" t="s">
        <v>22</v>
      </c>
      <c r="D104" s="151"/>
      <c r="E104" s="151"/>
      <c r="F104" s="151"/>
      <c r="G104" s="151"/>
      <c r="H104" s="151"/>
      <c r="I104" s="151"/>
      <c r="J104" s="151"/>
      <c r="K104" s="122">
        <f>(SUM(D104:I104)-MAX(D104:I104)-MIN(D104:I104))/4</f>
        <v>0</v>
      </c>
      <c r="L104" s="40">
        <v>50</v>
      </c>
      <c r="M104" s="12">
        <f t="shared" si="12"/>
        <v>0</v>
      </c>
      <c r="N104" s="152"/>
      <c r="O104" s="40"/>
      <c r="P104" s="40"/>
      <c r="Q104" s="123"/>
      <c r="R104" s="124"/>
    </row>
    <row r="105" spans="1:18">
      <c r="A105" s="150"/>
      <c r="B105" s="99"/>
      <c r="C105" s="6" t="s">
        <v>23</v>
      </c>
      <c r="D105" s="151"/>
      <c r="E105" s="151"/>
      <c r="F105" s="151"/>
      <c r="G105" s="151"/>
      <c r="H105" s="151"/>
      <c r="I105" s="151"/>
      <c r="J105" s="151"/>
      <c r="K105" s="122">
        <f>(SUM(D105:I105)-MAX(D105:I105)-MIN(D105:I105))/4</f>
        <v>0</v>
      </c>
      <c r="L105" s="40">
        <v>30</v>
      </c>
      <c r="M105" s="12">
        <f t="shared" si="12"/>
        <v>0</v>
      </c>
      <c r="N105" s="152"/>
      <c r="O105" s="40"/>
      <c r="P105" s="40"/>
      <c r="Q105" s="123"/>
      <c r="R105" s="124"/>
    </row>
    <row r="106" spans="1:18" ht="16.5" thickBot="1">
      <c r="A106" s="146"/>
      <c r="B106" s="100"/>
      <c r="C106" s="153" t="s">
        <v>24</v>
      </c>
      <c r="D106" s="153"/>
      <c r="E106" s="153"/>
      <c r="F106" s="153"/>
      <c r="G106" s="153"/>
      <c r="H106" s="153"/>
      <c r="I106" s="153"/>
      <c r="J106" s="153"/>
      <c r="K106" s="122">
        <f>(SUM(D106:I106)-MAX(D106:I106)-MIN(D106:I106))/4</f>
        <v>0</v>
      </c>
      <c r="L106" s="127">
        <v>20</v>
      </c>
      <c r="M106" s="12">
        <f t="shared" si="12"/>
        <v>0</v>
      </c>
      <c r="N106" s="154"/>
      <c r="O106" s="127"/>
      <c r="P106" s="127"/>
      <c r="Q106" s="128"/>
      <c r="R106" s="129"/>
    </row>
    <row r="107" spans="1:18" ht="15.75" customHeight="1" thickBot="1">
      <c r="A107" s="155">
        <f>A99+1</f>
        <v>13</v>
      </c>
      <c r="B107" s="95"/>
      <c r="C107" s="147"/>
      <c r="D107" s="147">
        <v>1</v>
      </c>
      <c r="E107" s="147">
        <v>2</v>
      </c>
      <c r="F107" s="147">
        <v>3</v>
      </c>
      <c r="G107" s="147">
        <v>4</v>
      </c>
      <c r="H107" s="147">
        <v>5</v>
      </c>
      <c r="I107" s="147">
        <v>6</v>
      </c>
      <c r="J107" s="147">
        <v>7</v>
      </c>
      <c r="K107" s="158"/>
      <c r="L107" s="19" t="s">
        <v>18</v>
      </c>
      <c r="M107" s="148"/>
      <c r="N107" s="160">
        <f>SUM(M108:M114)</f>
        <v>0</v>
      </c>
      <c r="O107" s="19"/>
      <c r="P107" s="162"/>
      <c r="Q107" s="163"/>
      <c r="R107" s="157"/>
    </row>
    <row r="108" spans="1:18" ht="16.5" customHeight="1">
      <c r="A108" s="150"/>
      <c r="B108" s="99"/>
      <c r="C108" s="6" t="s">
        <v>19</v>
      </c>
      <c r="D108" s="151"/>
      <c r="E108" s="151"/>
      <c r="F108" s="151"/>
      <c r="G108" s="151"/>
      <c r="H108" s="151"/>
      <c r="I108" s="151"/>
      <c r="J108" s="151"/>
      <c r="K108" s="122">
        <f>(SUM(D108:I108)-MAX(D108:I108)-MIN(D108:I108))/4</f>
        <v>0</v>
      </c>
      <c r="L108" s="40">
        <v>40</v>
      </c>
      <c r="M108" s="12">
        <f>K108/10*L108/2</f>
        <v>0</v>
      </c>
      <c r="N108" s="152"/>
      <c r="O108" s="40"/>
      <c r="P108" s="40"/>
      <c r="Q108" s="123"/>
      <c r="R108" s="124"/>
    </row>
    <row r="109" spans="1:18">
      <c r="A109" s="150"/>
      <c r="B109" s="99"/>
      <c r="C109" s="6" t="s">
        <v>20</v>
      </c>
      <c r="D109" s="151"/>
      <c r="E109" s="151"/>
      <c r="F109" s="151"/>
      <c r="G109" s="151"/>
      <c r="H109" s="151"/>
      <c r="I109" s="151"/>
      <c r="J109" s="151"/>
      <c r="K109" s="122">
        <f>(SUM(D109:I109)-MAX(D109:I109)-MIN(D109:I109))/4</f>
        <v>0</v>
      </c>
      <c r="L109" s="40">
        <v>30</v>
      </c>
      <c r="M109" s="12">
        <f t="shared" ref="M109:M114" si="13">K109/10*L109/2</f>
        <v>0</v>
      </c>
      <c r="N109" s="152"/>
      <c r="O109" s="40"/>
      <c r="P109" s="40"/>
      <c r="Q109" s="123"/>
      <c r="R109" s="124"/>
    </row>
    <row r="110" spans="1:18">
      <c r="A110" s="150"/>
      <c r="B110" s="99"/>
      <c r="C110" s="6" t="s">
        <v>21</v>
      </c>
      <c r="D110" s="151"/>
      <c r="E110" s="151"/>
      <c r="F110" s="151"/>
      <c r="G110" s="151"/>
      <c r="H110" s="151"/>
      <c r="I110" s="151"/>
      <c r="J110" s="151"/>
      <c r="K110" s="122">
        <f>(SUM(D110:I110)-MAX(D110:I110)-MIN(D110:I110))/4</f>
        <v>0</v>
      </c>
      <c r="L110" s="40">
        <v>30</v>
      </c>
      <c r="M110" s="12">
        <f t="shared" si="13"/>
        <v>0</v>
      </c>
      <c r="N110" s="152"/>
      <c r="O110" s="40"/>
      <c r="P110" s="40"/>
      <c r="Q110" s="123"/>
      <c r="R110" s="124"/>
    </row>
    <row r="111" spans="1:18">
      <c r="A111" s="150"/>
      <c r="B111" s="99"/>
      <c r="C111" s="6"/>
      <c r="D111" s="6"/>
      <c r="E111" s="6"/>
      <c r="F111" s="6"/>
      <c r="G111" s="6"/>
      <c r="H111" s="6"/>
      <c r="I111" s="6"/>
      <c r="J111" s="6"/>
      <c r="K111" s="122"/>
      <c r="L111" s="40"/>
      <c r="M111" s="12"/>
      <c r="N111" s="152"/>
      <c r="O111" s="40"/>
      <c r="P111" s="40"/>
      <c r="Q111" s="123"/>
      <c r="R111" s="124"/>
    </row>
    <row r="112" spans="1:18">
      <c r="A112" s="150"/>
      <c r="B112" s="99"/>
      <c r="C112" s="6" t="s">
        <v>22</v>
      </c>
      <c r="D112" s="151"/>
      <c r="E112" s="151"/>
      <c r="F112" s="151"/>
      <c r="G112" s="151"/>
      <c r="H112" s="151"/>
      <c r="I112" s="151"/>
      <c r="J112" s="151"/>
      <c r="K112" s="122">
        <f>(SUM(D112:I112)-MAX(D112:I112)-MIN(D112:I112))/4</f>
        <v>0</v>
      </c>
      <c r="L112" s="40">
        <v>50</v>
      </c>
      <c r="M112" s="12">
        <f t="shared" si="13"/>
        <v>0</v>
      </c>
      <c r="N112" s="152"/>
      <c r="O112" s="40"/>
      <c r="P112" s="40"/>
      <c r="Q112" s="123"/>
      <c r="R112" s="124"/>
    </row>
    <row r="113" spans="1:18">
      <c r="A113" s="150"/>
      <c r="B113" s="99"/>
      <c r="C113" s="6" t="s">
        <v>23</v>
      </c>
      <c r="D113" s="151"/>
      <c r="E113" s="151"/>
      <c r="F113" s="151"/>
      <c r="G113" s="151"/>
      <c r="H113" s="151"/>
      <c r="I113" s="151"/>
      <c r="J113" s="151"/>
      <c r="K113" s="122">
        <f>(SUM(D113:I113)-MAX(D113:I113)-MIN(D113:I113))/4</f>
        <v>0</v>
      </c>
      <c r="L113" s="40">
        <v>30</v>
      </c>
      <c r="M113" s="12">
        <f t="shared" si="13"/>
        <v>0</v>
      </c>
      <c r="N113" s="152"/>
      <c r="O113" s="40"/>
      <c r="P113" s="40"/>
      <c r="Q113" s="123"/>
      <c r="R113" s="124"/>
    </row>
    <row r="114" spans="1:18" ht="16.5" thickBot="1">
      <c r="A114" s="146"/>
      <c r="B114" s="100"/>
      <c r="C114" s="153" t="s">
        <v>24</v>
      </c>
      <c r="D114" s="153"/>
      <c r="E114" s="153"/>
      <c r="F114" s="153"/>
      <c r="G114" s="153"/>
      <c r="H114" s="153"/>
      <c r="I114" s="153"/>
      <c r="J114" s="153"/>
      <c r="K114" s="122">
        <f>(SUM(D114:I114)-MAX(D114:I114)-MIN(D114:I114))/4</f>
        <v>0</v>
      </c>
      <c r="L114" s="127">
        <v>20</v>
      </c>
      <c r="M114" s="12">
        <f t="shared" si="13"/>
        <v>0</v>
      </c>
      <c r="N114" s="154"/>
      <c r="O114" s="127"/>
      <c r="P114" s="127"/>
      <c r="Q114" s="128"/>
      <c r="R114" s="129"/>
    </row>
    <row r="115" spans="1:18" ht="18" customHeight="1" thickBot="1">
      <c r="A115" s="155">
        <f>A107+1</f>
        <v>14</v>
      </c>
      <c r="B115" s="95"/>
      <c r="C115" s="147"/>
      <c r="D115" s="147">
        <v>1</v>
      </c>
      <c r="E115" s="147">
        <v>2</v>
      </c>
      <c r="F115" s="147">
        <v>3</v>
      </c>
      <c r="G115" s="147">
        <v>4</v>
      </c>
      <c r="H115" s="147">
        <v>5</v>
      </c>
      <c r="I115" s="147">
        <v>6</v>
      </c>
      <c r="J115" s="147">
        <v>7</v>
      </c>
      <c r="K115" s="158"/>
      <c r="L115" s="19" t="s">
        <v>18</v>
      </c>
      <c r="M115" s="148"/>
      <c r="N115" s="160">
        <f>SUM(M116:M122)</f>
        <v>0</v>
      </c>
      <c r="O115" s="19"/>
      <c r="P115" s="162"/>
      <c r="Q115" s="163"/>
      <c r="R115" s="157"/>
    </row>
    <row r="116" spans="1:18" ht="17.25" customHeight="1">
      <c r="A116" s="150"/>
      <c r="B116" s="99"/>
      <c r="C116" s="6" t="s">
        <v>19</v>
      </c>
      <c r="D116" s="151"/>
      <c r="E116" s="151"/>
      <c r="F116" s="151"/>
      <c r="G116" s="151"/>
      <c r="H116" s="151"/>
      <c r="I116" s="151"/>
      <c r="J116" s="151"/>
      <c r="K116" s="122">
        <f>(SUM(D116:I116)-MAX(D116:I116)-MIN(D116:I116))/4</f>
        <v>0</v>
      </c>
      <c r="L116" s="40">
        <v>40</v>
      </c>
      <c r="M116" s="12">
        <f>K116/10*L116/2</f>
        <v>0</v>
      </c>
      <c r="N116" s="152"/>
      <c r="O116" s="40"/>
      <c r="P116" s="40"/>
      <c r="Q116" s="123"/>
      <c r="R116" s="124"/>
    </row>
    <row r="117" spans="1:18">
      <c r="A117" s="150"/>
      <c r="B117" s="99"/>
      <c r="C117" s="6" t="s">
        <v>20</v>
      </c>
      <c r="D117" s="151"/>
      <c r="E117" s="151"/>
      <c r="F117" s="151"/>
      <c r="G117" s="151"/>
      <c r="H117" s="151"/>
      <c r="I117" s="151"/>
      <c r="J117" s="151"/>
      <c r="K117" s="122">
        <f>(SUM(D117:I117)-MAX(D117:I117)-MIN(D117:I117))/4</f>
        <v>0</v>
      </c>
      <c r="L117" s="40">
        <v>30</v>
      </c>
      <c r="M117" s="12">
        <f t="shared" ref="M117:M122" si="14">K117/10*L117/2</f>
        <v>0</v>
      </c>
      <c r="N117" s="152"/>
      <c r="O117" s="40"/>
      <c r="P117" s="40"/>
      <c r="Q117" s="123"/>
      <c r="R117" s="124"/>
    </row>
    <row r="118" spans="1:18">
      <c r="A118" s="150"/>
      <c r="B118" s="99"/>
      <c r="C118" s="6" t="s">
        <v>21</v>
      </c>
      <c r="D118" s="151"/>
      <c r="E118" s="151"/>
      <c r="F118" s="151"/>
      <c r="G118" s="151"/>
      <c r="H118" s="151"/>
      <c r="I118" s="151"/>
      <c r="J118" s="151"/>
      <c r="K118" s="122">
        <f>(SUM(D118:I118)-MAX(D118:I118)-MIN(D118:I118))/4</f>
        <v>0</v>
      </c>
      <c r="L118" s="40">
        <v>30</v>
      </c>
      <c r="M118" s="12">
        <f t="shared" si="14"/>
        <v>0</v>
      </c>
      <c r="N118" s="152"/>
      <c r="O118" s="40"/>
      <c r="P118" s="40"/>
      <c r="Q118" s="123"/>
      <c r="R118" s="124"/>
    </row>
    <row r="119" spans="1:18">
      <c r="A119" s="150"/>
      <c r="B119" s="99"/>
      <c r="C119" s="6"/>
      <c r="D119" s="6"/>
      <c r="E119" s="6"/>
      <c r="F119" s="6"/>
      <c r="G119" s="6"/>
      <c r="H119" s="6"/>
      <c r="I119" s="6"/>
      <c r="J119" s="6"/>
      <c r="K119" s="122"/>
      <c r="L119" s="40"/>
      <c r="M119" s="12"/>
      <c r="N119" s="152"/>
      <c r="O119" s="40"/>
      <c r="P119" s="40"/>
      <c r="Q119" s="123"/>
      <c r="R119" s="124"/>
    </row>
    <row r="120" spans="1:18">
      <c r="A120" s="150"/>
      <c r="B120" s="99"/>
      <c r="C120" s="6" t="s">
        <v>22</v>
      </c>
      <c r="D120" s="151"/>
      <c r="E120" s="151"/>
      <c r="F120" s="151"/>
      <c r="G120" s="151"/>
      <c r="H120" s="151"/>
      <c r="I120" s="151"/>
      <c r="J120" s="151"/>
      <c r="K120" s="122">
        <f>(SUM(D120:I120)-MAX(D120:I120)-MIN(D120:I120))/4</f>
        <v>0</v>
      </c>
      <c r="L120" s="40">
        <v>50</v>
      </c>
      <c r="M120" s="12">
        <f t="shared" si="14"/>
        <v>0</v>
      </c>
      <c r="N120" s="152"/>
      <c r="O120" s="40"/>
      <c r="P120" s="40"/>
      <c r="Q120" s="123"/>
      <c r="R120" s="124"/>
    </row>
    <row r="121" spans="1:18">
      <c r="A121" s="150"/>
      <c r="B121" s="99"/>
      <c r="C121" s="6" t="s">
        <v>23</v>
      </c>
      <c r="D121" s="151"/>
      <c r="E121" s="151"/>
      <c r="F121" s="151"/>
      <c r="G121" s="151"/>
      <c r="H121" s="151"/>
      <c r="I121" s="151"/>
      <c r="J121" s="151"/>
      <c r="K121" s="122">
        <f>(SUM(D121:I121)-MAX(D121:I121)-MIN(D121:I121))/4</f>
        <v>0</v>
      </c>
      <c r="L121" s="40">
        <v>30</v>
      </c>
      <c r="M121" s="12">
        <f t="shared" si="14"/>
        <v>0</v>
      </c>
      <c r="N121" s="152"/>
      <c r="O121" s="40"/>
      <c r="P121" s="40"/>
      <c r="Q121" s="123"/>
      <c r="R121" s="124"/>
    </row>
    <row r="122" spans="1:18" ht="16.5" thickBot="1">
      <c r="A122" s="146"/>
      <c r="B122" s="100"/>
      <c r="C122" s="153" t="s">
        <v>24</v>
      </c>
      <c r="D122" s="153"/>
      <c r="E122" s="153"/>
      <c r="F122" s="153"/>
      <c r="G122" s="153"/>
      <c r="H122" s="153"/>
      <c r="I122" s="153"/>
      <c r="J122" s="153"/>
      <c r="K122" s="122">
        <f>(SUM(D122:I122)-MAX(D122:I122)-MIN(D122:I122))/4</f>
        <v>0</v>
      </c>
      <c r="L122" s="127">
        <v>20</v>
      </c>
      <c r="M122" s="12">
        <f t="shared" si="14"/>
        <v>0</v>
      </c>
      <c r="N122" s="154"/>
      <c r="O122" s="127"/>
      <c r="P122" s="127"/>
      <c r="Q122" s="128"/>
      <c r="R122" s="129"/>
    </row>
    <row r="123" spans="1:18" ht="18" customHeight="1" thickBot="1">
      <c r="A123" s="155">
        <f>A115+1</f>
        <v>15</v>
      </c>
      <c r="B123" s="95"/>
      <c r="C123" s="147"/>
      <c r="D123" s="147">
        <v>1</v>
      </c>
      <c r="E123" s="147">
        <v>2</v>
      </c>
      <c r="F123" s="147">
        <v>3</v>
      </c>
      <c r="G123" s="147">
        <v>4</v>
      </c>
      <c r="H123" s="147">
        <v>5</v>
      </c>
      <c r="I123" s="147">
        <v>6</v>
      </c>
      <c r="J123" s="147">
        <v>7</v>
      </c>
      <c r="K123" s="158"/>
      <c r="L123" s="19" t="s">
        <v>18</v>
      </c>
      <c r="M123" s="148"/>
      <c r="N123" s="160">
        <f>SUM(M124:M130)</f>
        <v>0</v>
      </c>
      <c r="O123" s="19"/>
      <c r="P123" s="162"/>
      <c r="Q123" s="163"/>
      <c r="R123" s="157"/>
    </row>
    <row r="124" spans="1:18" ht="16.5" customHeight="1">
      <c r="A124" s="150"/>
      <c r="B124" s="99"/>
      <c r="C124" s="6" t="s">
        <v>19</v>
      </c>
      <c r="D124" s="151"/>
      <c r="E124" s="151"/>
      <c r="F124" s="151"/>
      <c r="G124" s="151"/>
      <c r="H124" s="151"/>
      <c r="I124" s="151"/>
      <c r="J124" s="151"/>
      <c r="K124" s="122">
        <f>(SUM(D124:I124)-MAX(D124:I124)-MIN(D124:I124))/4</f>
        <v>0</v>
      </c>
      <c r="L124" s="40">
        <v>40</v>
      </c>
      <c r="M124" s="12">
        <f>K124/10*L124/2</f>
        <v>0</v>
      </c>
      <c r="N124" s="152"/>
      <c r="O124" s="40"/>
      <c r="P124" s="40"/>
      <c r="Q124" s="123"/>
      <c r="R124" s="124"/>
    </row>
    <row r="125" spans="1:18">
      <c r="A125" s="150"/>
      <c r="B125" s="99"/>
      <c r="C125" s="6" t="s">
        <v>20</v>
      </c>
      <c r="D125" s="151"/>
      <c r="E125" s="151"/>
      <c r="F125" s="151"/>
      <c r="G125" s="151"/>
      <c r="H125" s="151"/>
      <c r="I125" s="151"/>
      <c r="J125" s="151"/>
      <c r="K125" s="122">
        <f>(SUM(D125:I125)-MAX(D125:I125)-MIN(D125:I125))/4</f>
        <v>0</v>
      </c>
      <c r="L125" s="40">
        <v>30</v>
      </c>
      <c r="M125" s="12">
        <f t="shared" ref="M125:M130" si="15">K125/10*L125/2</f>
        <v>0</v>
      </c>
      <c r="N125" s="152"/>
      <c r="O125" s="40"/>
      <c r="P125" s="40"/>
      <c r="Q125" s="123"/>
      <c r="R125" s="124"/>
    </row>
    <row r="126" spans="1:18">
      <c r="A126" s="150"/>
      <c r="B126" s="99"/>
      <c r="C126" s="6" t="s">
        <v>21</v>
      </c>
      <c r="D126" s="151"/>
      <c r="E126" s="151"/>
      <c r="F126" s="151"/>
      <c r="G126" s="151"/>
      <c r="H126" s="151"/>
      <c r="I126" s="151"/>
      <c r="J126" s="151"/>
      <c r="K126" s="122">
        <f>(SUM(D126:I126)-MAX(D126:I126)-MIN(D126:I126))/4</f>
        <v>0</v>
      </c>
      <c r="L126" s="40">
        <v>30</v>
      </c>
      <c r="M126" s="12">
        <f t="shared" si="15"/>
        <v>0</v>
      </c>
      <c r="N126" s="152"/>
      <c r="O126" s="40"/>
      <c r="P126" s="40"/>
      <c r="Q126" s="123"/>
      <c r="R126" s="124"/>
    </row>
    <row r="127" spans="1:18">
      <c r="A127" s="150"/>
      <c r="B127" s="99"/>
      <c r="C127" s="6"/>
      <c r="D127" s="6"/>
      <c r="E127" s="6"/>
      <c r="F127" s="6"/>
      <c r="G127" s="6"/>
      <c r="H127" s="6"/>
      <c r="I127" s="6"/>
      <c r="J127" s="6"/>
      <c r="K127" s="122"/>
      <c r="L127" s="40"/>
      <c r="M127" s="12"/>
      <c r="N127" s="152"/>
      <c r="O127" s="40"/>
      <c r="P127" s="40"/>
      <c r="Q127" s="123"/>
      <c r="R127" s="124"/>
    </row>
    <row r="128" spans="1:18">
      <c r="A128" s="150"/>
      <c r="B128" s="99"/>
      <c r="C128" s="6" t="s">
        <v>22</v>
      </c>
      <c r="D128" s="151"/>
      <c r="E128" s="151"/>
      <c r="F128" s="151"/>
      <c r="G128" s="151"/>
      <c r="H128" s="151"/>
      <c r="I128" s="151"/>
      <c r="J128" s="151"/>
      <c r="K128" s="122">
        <f>(SUM(D128:I128)-MAX(D128:I128)-MIN(D128:I128))/4</f>
        <v>0</v>
      </c>
      <c r="L128" s="40">
        <v>50</v>
      </c>
      <c r="M128" s="12">
        <f t="shared" si="15"/>
        <v>0</v>
      </c>
      <c r="N128" s="152"/>
      <c r="O128" s="40"/>
      <c r="P128" s="40"/>
      <c r="Q128" s="123"/>
      <c r="R128" s="124"/>
    </row>
    <row r="129" spans="1:18">
      <c r="A129" s="150"/>
      <c r="B129" s="99"/>
      <c r="C129" s="6" t="s">
        <v>23</v>
      </c>
      <c r="D129" s="151"/>
      <c r="E129" s="151"/>
      <c r="F129" s="151"/>
      <c r="G129" s="151"/>
      <c r="H129" s="151"/>
      <c r="I129" s="151"/>
      <c r="J129" s="151"/>
      <c r="K129" s="122">
        <f>(SUM(D129:I129)-MAX(D129:I129)-MIN(D129:I129))/4</f>
        <v>0</v>
      </c>
      <c r="L129" s="40">
        <v>30</v>
      </c>
      <c r="M129" s="12">
        <f t="shared" si="15"/>
        <v>0</v>
      </c>
      <c r="N129" s="152"/>
      <c r="O129" s="40"/>
      <c r="P129" s="40"/>
      <c r="Q129" s="123"/>
      <c r="R129" s="124"/>
    </row>
    <row r="130" spans="1:18" ht="16.5" thickBot="1">
      <c r="A130" s="146"/>
      <c r="B130" s="100"/>
      <c r="C130" s="153" t="s">
        <v>24</v>
      </c>
      <c r="D130" s="153"/>
      <c r="E130" s="153"/>
      <c r="F130" s="153"/>
      <c r="G130" s="153"/>
      <c r="H130" s="153"/>
      <c r="I130" s="153"/>
      <c r="J130" s="153"/>
      <c r="K130" s="122">
        <f>(SUM(D130:I130)-MAX(D130:I130)-MIN(D130:I130))/4</f>
        <v>0</v>
      </c>
      <c r="L130" s="127">
        <v>20</v>
      </c>
      <c r="M130" s="12">
        <f t="shared" si="15"/>
        <v>0</v>
      </c>
      <c r="N130" s="154"/>
      <c r="O130" s="127"/>
      <c r="P130" s="127"/>
      <c r="Q130" s="128"/>
      <c r="R130" s="129"/>
    </row>
    <row r="131" spans="1:18" ht="17.25" customHeight="1" thickBot="1">
      <c r="A131" s="155">
        <f>A123+1</f>
        <v>16</v>
      </c>
      <c r="B131" s="95"/>
      <c r="C131" s="147"/>
      <c r="D131" s="147">
        <v>1</v>
      </c>
      <c r="E131" s="147">
        <v>2</v>
      </c>
      <c r="F131" s="147">
        <v>3</v>
      </c>
      <c r="G131" s="147">
        <v>4</v>
      </c>
      <c r="H131" s="147">
        <v>5</v>
      </c>
      <c r="I131" s="147">
        <v>6</v>
      </c>
      <c r="J131" s="147">
        <v>7</v>
      </c>
      <c r="K131" s="158"/>
      <c r="L131" s="19" t="s">
        <v>18</v>
      </c>
      <c r="M131" s="148"/>
      <c r="N131" s="160">
        <f>SUM(M132:M138)</f>
        <v>0</v>
      </c>
      <c r="O131" s="19"/>
      <c r="P131" s="162"/>
      <c r="Q131" s="163"/>
      <c r="R131" s="157"/>
    </row>
    <row r="132" spans="1:18" ht="16.5" customHeight="1">
      <c r="A132" s="150"/>
      <c r="B132" s="99"/>
      <c r="C132" s="6" t="s">
        <v>19</v>
      </c>
      <c r="D132" s="151"/>
      <c r="E132" s="151"/>
      <c r="F132" s="151"/>
      <c r="G132" s="151"/>
      <c r="H132" s="151"/>
      <c r="I132" s="151"/>
      <c r="J132" s="151"/>
      <c r="K132" s="122">
        <f>(SUM(D132:I132)-MAX(D132:I132)-MIN(D132:I132))/4</f>
        <v>0</v>
      </c>
      <c r="L132" s="40">
        <v>40</v>
      </c>
      <c r="M132" s="12">
        <f>K132/10*L132/2</f>
        <v>0</v>
      </c>
      <c r="N132" s="152"/>
      <c r="O132" s="40"/>
      <c r="P132" s="40"/>
      <c r="Q132" s="123"/>
      <c r="R132" s="124"/>
    </row>
    <row r="133" spans="1:18">
      <c r="A133" s="150"/>
      <c r="B133" s="99"/>
      <c r="C133" s="6" t="s">
        <v>20</v>
      </c>
      <c r="D133" s="151"/>
      <c r="E133" s="151"/>
      <c r="F133" s="151"/>
      <c r="G133" s="151"/>
      <c r="H133" s="151"/>
      <c r="I133" s="151"/>
      <c r="J133" s="151"/>
      <c r="K133" s="122">
        <f>(SUM(D133:I133)-MAX(D133:I133)-MIN(D133:I133))/4</f>
        <v>0</v>
      </c>
      <c r="L133" s="40">
        <v>30</v>
      </c>
      <c r="M133" s="12">
        <f t="shared" ref="M133:M138" si="16">K133/10*L133/2</f>
        <v>0</v>
      </c>
      <c r="N133" s="152"/>
      <c r="O133" s="40"/>
      <c r="P133" s="40"/>
      <c r="Q133" s="123"/>
      <c r="R133" s="124"/>
    </row>
    <row r="134" spans="1:18">
      <c r="A134" s="150"/>
      <c r="B134" s="99"/>
      <c r="C134" s="6" t="s">
        <v>21</v>
      </c>
      <c r="D134" s="151"/>
      <c r="E134" s="151"/>
      <c r="F134" s="151"/>
      <c r="G134" s="151"/>
      <c r="H134" s="151"/>
      <c r="I134" s="151"/>
      <c r="J134" s="151"/>
      <c r="K134" s="122">
        <f>(SUM(D134:I134)-MAX(D134:I134)-MIN(D134:I134))/4</f>
        <v>0</v>
      </c>
      <c r="L134" s="40">
        <v>30</v>
      </c>
      <c r="M134" s="12">
        <f t="shared" si="16"/>
        <v>0</v>
      </c>
      <c r="N134" s="152"/>
      <c r="O134" s="40"/>
      <c r="P134" s="40"/>
      <c r="Q134" s="123"/>
      <c r="R134" s="124"/>
    </row>
    <row r="135" spans="1:18">
      <c r="A135" s="150"/>
      <c r="B135" s="99"/>
      <c r="C135" s="6"/>
      <c r="D135" s="6"/>
      <c r="E135" s="6"/>
      <c r="F135" s="6"/>
      <c r="G135" s="6"/>
      <c r="H135" s="6"/>
      <c r="I135" s="6"/>
      <c r="J135" s="6"/>
      <c r="K135" s="122"/>
      <c r="L135" s="40"/>
      <c r="M135" s="12"/>
      <c r="N135" s="152"/>
      <c r="O135" s="40"/>
      <c r="P135" s="40"/>
      <c r="Q135" s="123"/>
      <c r="R135" s="124"/>
    </row>
    <row r="136" spans="1:18">
      <c r="A136" s="150"/>
      <c r="B136" s="99"/>
      <c r="C136" s="6" t="s">
        <v>22</v>
      </c>
      <c r="D136" s="151"/>
      <c r="E136" s="151"/>
      <c r="F136" s="151"/>
      <c r="G136" s="151"/>
      <c r="H136" s="151"/>
      <c r="I136" s="151"/>
      <c r="J136" s="151"/>
      <c r="K136" s="122">
        <f>(SUM(D136:I136)-MAX(D136:I136)-MIN(D136:I136))/4</f>
        <v>0</v>
      </c>
      <c r="L136" s="40">
        <v>50</v>
      </c>
      <c r="M136" s="12">
        <f t="shared" si="16"/>
        <v>0</v>
      </c>
      <c r="N136" s="152"/>
      <c r="O136" s="40"/>
      <c r="P136" s="40"/>
      <c r="Q136" s="123"/>
      <c r="R136" s="124"/>
    </row>
    <row r="137" spans="1:18">
      <c r="A137" s="150"/>
      <c r="B137" s="99"/>
      <c r="C137" s="6" t="s">
        <v>23</v>
      </c>
      <c r="D137" s="151"/>
      <c r="E137" s="151"/>
      <c r="F137" s="151"/>
      <c r="G137" s="151"/>
      <c r="H137" s="151"/>
      <c r="I137" s="151"/>
      <c r="J137" s="151"/>
      <c r="K137" s="122">
        <f>(SUM(D137:I137)-MAX(D137:I137)-MIN(D137:I137))/4</f>
        <v>0</v>
      </c>
      <c r="L137" s="40">
        <v>30</v>
      </c>
      <c r="M137" s="12">
        <f t="shared" si="16"/>
        <v>0</v>
      </c>
      <c r="N137" s="152"/>
      <c r="O137" s="40"/>
      <c r="P137" s="40"/>
      <c r="Q137" s="123"/>
      <c r="R137" s="124"/>
    </row>
    <row r="138" spans="1:18" ht="16.5" thickBot="1">
      <c r="A138" s="146"/>
      <c r="B138" s="100"/>
      <c r="C138" s="153" t="s">
        <v>24</v>
      </c>
      <c r="D138" s="153"/>
      <c r="E138" s="153"/>
      <c r="F138" s="153"/>
      <c r="G138" s="153"/>
      <c r="H138" s="153"/>
      <c r="I138" s="153"/>
      <c r="J138" s="153"/>
      <c r="K138" s="122">
        <f>(SUM(D138:I138)-MAX(D138:I138)-MIN(D138:I138))/4</f>
        <v>0</v>
      </c>
      <c r="L138" s="127">
        <v>20</v>
      </c>
      <c r="M138" s="12">
        <f t="shared" si="16"/>
        <v>0</v>
      </c>
      <c r="N138" s="154"/>
      <c r="O138" s="127"/>
      <c r="P138" s="127"/>
      <c r="Q138" s="128"/>
      <c r="R138" s="129"/>
    </row>
    <row r="139" spans="1:18" ht="17.25" customHeight="1" thickBot="1">
      <c r="A139" s="155">
        <f>A131+1</f>
        <v>17</v>
      </c>
      <c r="B139" s="95"/>
      <c r="C139" s="147"/>
      <c r="D139" s="147">
        <v>1</v>
      </c>
      <c r="E139" s="147">
        <v>2</v>
      </c>
      <c r="F139" s="147">
        <v>3</v>
      </c>
      <c r="G139" s="147">
        <v>4</v>
      </c>
      <c r="H139" s="147">
        <v>5</v>
      </c>
      <c r="I139" s="147">
        <v>6</v>
      </c>
      <c r="J139" s="147">
        <v>7</v>
      </c>
      <c r="K139" s="158"/>
      <c r="L139" s="19" t="s">
        <v>18</v>
      </c>
      <c r="M139" s="148"/>
      <c r="N139" s="160">
        <f>SUM(M140:M146)</f>
        <v>0</v>
      </c>
      <c r="O139" s="19"/>
      <c r="P139" s="162"/>
      <c r="Q139" s="163"/>
      <c r="R139" s="157"/>
    </row>
    <row r="140" spans="1:18" ht="17.25" customHeight="1">
      <c r="A140" s="150"/>
      <c r="B140" s="99"/>
      <c r="C140" s="6" t="s">
        <v>19</v>
      </c>
      <c r="D140" s="151"/>
      <c r="E140" s="151"/>
      <c r="F140" s="151"/>
      <c r="G140" s="151"/>
      <c r="H140" s="151"/>
      <c r="I140" s="151"/>
      <c r="J140" s="151"/>
      <c r="K140" s="122">
        <f>(SUM(D140:I140)-MAX(D140:I140)-MIN(D140:I140))/4</f>
        <v>0</v>
      </c>
      <c r="L140" s="40">
        <v>40</v>
      </c>
      <c r="M140" s="12">
        <f>K140/10*L140/2</f>
        <v>0</v>
      </c>
      <c r="N140" s="152"/>
      <c r="O140" s="40"/>
      <c r="P140" s="40"/>
      <c r="Q140" s="123"/>
      <c r="R140" s="124"/>
    </row>
    <row r="141" spans="1:18">
      <c r="A141" s="150"/>
      <c r="B141" s="99"/>
      <c r="C141" s="6" t="s">
        <v>20</v>
      </c>
      <c r="D141" s="151"/>
      <c r="E141" s="151"/>
      <c r="F141" s="151"/>
      <c r="G141" s="151"/>
      <c r="H141" s="151"/>
      <c r="I141" s="151"/>
      <c r="J141" s="151"/>
      <c r="K141" s="122">
        <f>(SUM(D141:I141)-MAX(D141:I141)-MIN(D141:I141))/4</f>
        <v>0</v>
      </c>
      <c r="L141" s="40">
        <v>30</v>
      </c>
      <c r="M141" s="12">
        <f t="shared" ref="M141:M146" si="17">K141/10*L141/2</f>
        <v>0</v>
      </c>
      <c r="N141" s="152"/>
      <c r="O141" s="40"/>
      <c r="P141" s="40"/>
      <c r="Q141" s="123"/>
      <c r="R141" s="124"/>
    </row>
    <row r="142" spans="1:18">
      <c r="A142" s="150"/>
      <c r="B142" s="99"/>
      <c r="C142" s="6" t="s">
        <v>21</v>
      </c>
      <c r="D142" s="151"/>
      <c r="E142" s="151"/>
      <c r="F142" s="151"/>
      <c r="G142" s="151"/>
      <c r="H142" s="151"/>
      <c r="I142" s="151"/>
      <c r="J142" s="151"/>
      <c r="K142" s="122">
        <f>(SUM(D142:I142)-MAX(D142:I142)-MIN(D142:I142))/4</f>
        <v>0</v>
      </c>
      <c r="L142" s="40">
        <v>30</v>
      </c>
      <c r="M142" s="12">
        <f t="shared" si="17"/>
        <v>0</v>
      </c>
      <c r="N142" s="152"/>
      <c r="O142" s="40"/>
      <c r="P142" s="40"/>
      <c r="Q142" s="123"/>
      <c r="R142" s="124"/>
    </row>
    <row r="143" spans="1:18">
      <c r="A143" s="150"/>
      <c r="B143" s="99"/>
      <c r="C143" s="6"/>
      <c r="D143" s="151"/>
      <c r="E143" s="6"/>
      <c r="F143" s="6"/>
      <c r="G143" s="6"/>
      <c r="H143" s="6"/>
      <c r="I143" s="6"/>
      <c r="J143" s="6"/>
      <c r="K143" s="122"/>
      <c r="L143" s="40"/>
      <c r="M143" s="12"/>
      <c r="N143" s="152"/>
      <c r="O143" s="40"/>
      <c r="P143" s="40"/>
      <c r="Q143" s="123"/>
      <c r="R143" s="124"/>
    </row>
    <row r="144" spans="1:18">
      <c r="A144" s="150"/>
      <c r="B144" s="99"/>
      <c r="C144" s="6" t="s">
        <v>22</v>
      </c>
      <c r="D144" s="151"/>
      <c r="E144" s="151"/>
      <c r="F144" s="151"/>
      <c r="G144" s="151"/>
      <c r="H144" s="151"/>
      <c r="I144" s="151"/>
      <c r="J144" s="151"/>
      <c r="K144" s="122">
        <f>(SUM(D144:I144)-MAX(D144:I144)-MIN(D144:I144))/4</f>
        <v>0</v>
      </c>
      <c r="L144" s="40">
        <v>50</v>
      </c>
      <c r="M144" s="12">
        <f t="shared" si="17"/>
        <v>0</v>
      </c>
      <c r="N144" s="152"/>
      <c r="O144" s="40"/>
      <c r="P144" s="40"/>
      <c r="Q144" s="123"/>
      <c r="R144" s="124"/>
    </row>
    <row r="145" spans="1:18">
      <c r="A145" s="150"/>
      <c r="B145" s="99"/>
      <c r="C145" s="6" t="s">
        <v>23</v>
      </c>
      <c r="D145" s="151"/>
      <c r="E145" s="151"/>
      <c r="F145" s="151"/>
      <c r="G145" s="151"/>
      <c r="H145" s="151"/>
      <c r="I145" s="151"/>
      <c r="J145" s="151"/>
      <c r="K145" s="122">
        <f>(SUM(D145:I145)-MAX(D145:I145)-MIN(D145:I145))/4</f>
        <v>0</v>
      </c>
      <c r="L145" s="40">
        <v>30</v>
      </c>
      <c r="M145" s="12">
        <f t="shared" si="17"/>
        <v>0</v>
      </c>
      <c r="N145" s="152"/>
      <c r="O145" s="40"/>
      <c r="P145" s="40"/>
      <c r="Q145" s="123"/>
      <c r="R145" s="124"/>
    </row>
    <row r="146" spans="1:18" ht="16.5" thickBot="1">
      <c r="A146" s="146"/>
      <c r="B146" s="100"/>
      <c r="C146" s="153" t="s">
        <v>24</v>
      </c>
      <c r="D146" s="151"/>
      <c r="E146" s="153"/>
      <c r="F146" s="151"/>
      <c r="G146" s="153"/>
      <c r="H146" s="151"/>
      <c r="I146" s="151"/>
      <c r="J146" s="151"/>
      <c r="K146" s="122">
        <f>(SUM(D146:I146)-MAX(D146:I146)-MIN(D146:I146))/4</f>
        <v>0</v>
      </c>
      <c r="L146" s="127">
        <v>20</v>
      </c>
      <c r="M146" s="12">
        <f t="shared" si="17"/>
        <v>0</v>
      </c>
      <c r="N146" s="154"/>
      <c r="O146" s="127"/>
      <c r="P146" s="127"/>
      <c r="Q146" s="128"/>
      <c r="R146" s="129"/>
    </row>
    <row r="147" spans="1:18" ht="16.5" customHeight="1" thickBot="1">
      <c r="A147" s="155">
        <f>A139+1</f>
        <v>18</v>
      </c>
      <c r="B147" s="95"/>
      <c r="C147" s="147"/>
      <c r="D147" s="147">
        <v>1</v>
      </c>
      <c r="E147" s="147">
        <v>2</v>
      </c>
      <c r="F147" s="147">
        <v>3</v>
      </c>
      <c r="G147" s="147">
        <v>4</v>
      </c>
      <c r="H147" s="147">
        <v>5</v>
      </c>
      <c r="I147" s="147">
        <v>6</v>
      </c>
      <c r="J147" s="147">
        <v>7</v>
      </c>
      <c r="K147" s="158"/>
      <c r="L147" s="19" t="s">
        <v>18</v>
      </c>
      <c r="M147" s="148"/>
      <c r="N147" s="160">
        <f>SUM(M148:M154)</f>
        <v>0</v>
      </c>
      <c r="O147" s="19"/>
      <c r="P147" s="162"/>
      <c r="Q147" s="163"/>
      <c r="R147" s="157"/>
    </row>
    <row r="148" spans="1:18" ht="16.5" customHeight="1">
      <c r="A148" s="150"/>
      <c r="B148" s="99"/>
      <c r="C148" s="6" t="s">
        <v>19</v>
      </c>
      <c r="D148" s="151"/>
      <c r="E148" s="151"/>
      <c r="F148" s="151"/>
      <c r="G148" s="151"/>
      <c r="H148" s="151"/>
      <c r="I148" s="151"/>
      <c r="J148" s="151"/>
      <c r="K148" s="122">
        <f>(SUM(D148:I148)-MAX(D148:I148)-MIN(D148:I148))/4</f>
        <v>0</v>
      </c>
      <c r="L148" s="40">
        <v>40</v>
      </c>
      <c r="M148" s="12">
        <f>K148/10*L148/2</f>
        <v>0</v>
      </c>
      <c r="N148" s="152"/>
      <c r="O148" s="40"/>
      <c r="P148" s="40"/>
      <c r="Q148" s="123"/>
      <c r="R148" s="124"/>
    </row>
    <row r="149" spans="1:18">
      <c r="A149" s="150"/>
      <c r="B149" s="99"/>
      <c r="C149" s="6" t="s">
        <v>20</v>
      </c>
      <c r="D149" s="151"/>
      <c r="E149" s="151"/>
      <c r="F149" s="151"/>
      <c r="G149" s="151"/>
      <c r="H149" s="151"/>
      <c r="I149" s="151"/>
      <c r="J149" s="151"/>
      <c r="K149" s="122">
        <f>(SUM(D149:I149)-MAX(D149:I149)-MIN(D149:I149))/4</f>
        <v>0</v>
      </c>
      <c r="L149" s="40">
        <v>30</v>
      </c>
      <c r="M149" s="12">
        <f t="shared" ref="M149:M154" si="18">K149/10*L149/2</f>
        <v>0</v>
      </c>
      <c r="N149" s="152"/>
      <c r="O149" s="40"/>
      <c r="P149" s="40"/>
      <c r="Q149" s="123"/>
      <c r="R149" s="124"/>
    </row>
    <row r="150" spans="1:18">
      <c r="A150" s="150"/>
      <c r="B150" s="99"/>
      <c r="C150" s="6" t="s">
        <v>21</v>
      </c>
      <c r="D150" s="151"/>
      <c r="E150" s="151"/>
      <c r="F150" s="151"/>
      <c r="G150" s="151"/>
      <c r="H150" s="151"/>
      <c r="I150" s="151"/>
      <c r="J150" s="151"/>
      <c r="K150" s="122">
        <f>(SUM(D150:I150)-MAX(D150:I150)-MIN(D150:I150))/4</f>
        <v>0</v>
      </c>
      <c r="L150" s="40">
        <v>30</v>
      </c>
      <c r="M150" s="12">
        <f t="shared" si="18"/>
        <v>0</v>
      </c>
      <c r="N150" s="152"/>
      <c r="O150" s="40"/>
      <c r="P150" s="40"/>
      <c r="Q150" s="123"/>
      <c r="R150" s="124"/>
    </row>
    <row r="151" spans="1:18">
      <c r="A151" s="150"/>
      <c r="B151" s="99"/>
      <c r="C151" s="6"/>
      <c r="D151" s="151"/>
      <c r="E151" s="151"/>
      <c r="F151" s="151"/>
      <c r="G151" s="151"/>
      <c r="H151" s="151"/>
      <c r="I151" s="151"/>
      <c r="J151" s="151"/>
      <c r="K151" s="122"/>
      <c r="L151" s="40"/>
      <c r="M151" s="12"/>
      <c r="N151" s="152"/>
      <c r="O151" s="40"/>
      <c r="P151" s="40"/>
      <c r="Q151" s="123"/>
      <c r="R151" s="124"/>
    </row>
    <row r="152" spans="1:18">
      <c r="A152" s="150"/>
      <c r="B152" s="99"/>
      <c r="C152" s="6" t="s">
        <v>22</v>
      </c>
      <c r="D152" s="151"/>
      <c r="E152" s="151"/>
      <c r="F152" s="151"/>
      <c r="G152" s="151"/>
      <c r="H152" s="151"/>
      <c r="I152" s="151"/>
      <c r="J152" s="151"/>
      <c r="K152" s="122">
        <f>(SUM(D152:I152)-MAX(D152:I152)-MIN(D152:I152))/4</f>
        <v>0</v>
      </c>
      <c r="L152" s="40">
        <v>50</v>
      </c>
      <c r="M152" s="12">
        <f t="shared" si="18"/>
        <v>0</v>
      </c>
      <c r="N152" s="152"/>
      <c r="O152" s="40"/>
      <c r="P152" s="40"/>
      <c r="Q152" s="123"/>
      <c r="R152" s="124"/>
    </row>
    <row r="153" spans="1:18">
      <c r="A153" s="150"/>
      <c r="B153" s="99"/>
      <c r="C153" s="6" t="s">
        <v>23</v>
      </c>
      <c r="D153" s="151"/>
      <c r="E153" s="151"/>
      <c r="F153" s="151"/>
      <c r="G153" s="151"/>
      <c r="H153" s="151"/>
      <c r="I153" s="151"/>
      <c r="J153" s="151"/>
      <c r="K153" s="122">
        <f>(SUM(D153:I153)-MAX(D153:I153)-MIN(D153:I153))/4</f>
        <v>0</v>
      </c>
      <c r="L153" s="40">
        <v>30</v>
      </c>
      <c r="M153" s="12">
        <f t="shared" si="18"/>
        <v>0</v>
      </c>
      <c r="N153" s="152"/>
      <c r="O153" s="40"/>
      <c r="P153" s="40"/>
      <c r="Q153" s="123"/>
      <c r="R153" s="124"/>
    </row>
    <row r="154" spans="1:18" ht="16.5" thickBot="1">
      <c r="A154" s="146"/>
      <c r="B154" s="100"/>
      <c r="C154" s="153" t="s">
        <v>24</v>
      </c>
      <c r="D154" s="151"/>
      <c r="E154" s="151"/>
      <c r="F154" s="151"/>
      <c r="G154" s="153"/>
      <c r="H154" s="151"/>
      <c r="I154" s="151"/>
      <c r="J154" s="151"/>
      <c r="K154" s="122">
        <f>(SUM(D154:I154)-MAX(D154:I154)-MIN(D154:I154))/4</f>
        <v>0</v>
      </c>
      <c r="L154" s="127">
        <v>20</v>
      </c>
      <c r="M154" s="12">
        <f t="shared" si="18"/>
        <v>0</v>
      </c>
      <c r="N154" s="154"/>
      <c r="O154" s="127"/>
      <c r="P154" s="127"/>
      <c r="Q154" s="128"/>
      <c r="R154" s="129"/>
    </row>
    <row r="155" spans="1:18" ht="18.75" customHeight="1" thickBot="1">
      <c r="A155" s="155">
        <f>A147+1</f>
        <v>19</v>
      </c>
      <c r="B155" s="95"/>
      <c r="C155" s="147"/>
      <c r="D155" s="147">
        <v>1</v>
      </c>
      <c r="E155" s="147">
        <v>2</v>
      </c>
      <c r="F155" s="147">
        <v>3</v>
      </c>
      <c r="G155" s="147">
        <v>4</v>
      </c>
      <c r="H155" s="147">
        <v>5</v>
      </c>
      <c r="I155" s="147">
        <v>6</v>
      </c>
      <c r="J155" s="147">
        <v>7</v>
      </c>
      <c r="K155" s="158"/>
      <c r="L155" s="19" t="s">
        <v>18</v>
      </c>
      <c r="M155" s="148"/>
      <c r="N155" s="160">
        <f>SUM(M156:M162)</f>
        <v>0</v>
      </c>
      <c r="O155" s="19"/>
      <c r="P155" s="162"/>
      <c r="Q155" s="163"/>
      <c r="R155" s="157"/>
    </row>
    <row r="156" spans="1:18" ht="16.5" customHeight="1">
      <c r="A156" s="150"/>
      <c r="B156" s="99"/>
      <c r="C156" s="6" t="s">
        <v>19</v>
      </c>
      <c r="D156" s="151"/>
      <c r="E156" s="151"/>
      <c r="F156" s="151"/>
      <c r="G156" s="151"/>
      <c r="H156" s="151"/>
      <c r="I156" s="151"/>
      <c r="J156" s="151"/>
      <c r="K156" s="122">
        <f>(SUM(D156:I156)-MAX(D156:I156)-MIN(D156:I156))/4</f>
        <v>0</v>
      </c>
      <c r="L156" s="40">
        <v>40</v>
      </c>
      <c r="M156" s="12">
        <f>K156/10*L156/2</f>
        <v>0</v>
      </c>
      <c r="N156" s="152"/>
      <c r="O156" s="40"/>
      <c r="P156" s="40"/>
      <c r="Q156" s="123"/>
      <c r="R156" s="124"/>
    </row>
    <row r="157" spans="1:18">
      <c r="A157" s="150"/>
      <c r="B157" s="99"/>
      <c r="C157" s="6" t="s">
        <v>20</v>
      </c>
      <c r="D157" s="151"/>
      <c r="E157" s="151"/>
      <c r="F157" s="151"/>
      <c r="G157" s="151"/>
      <c r="H157" s="151"/>
      <c r="I157" s="151"/>
      <c r="J157" s="151"/>
      <c r="K157" s="122">
        <f>(SUM(D157:I157)-MAX(D157:I157)-MIN(D157:I157))/4</f>
        <v>0</v>
      </c>
      <c r="L157" s="40">
        <v>30</v>
      </c>
      <c r="M157" s="12">
        <f t="shared" ref="M157:M162" si="19">K157/10*L157/2</f>
        <v>0</v>
      </c>
      <c r="N157" s="152"/>
      <c r="O157" s="40"/>
      <c r="P157" s="40"/>
      <c r="Q157" s="123"/>
      <c r="R157" s="124"/>
    </row>
    <row r="158" spans="1:18">
      <c r="A158" s="150"/>
      <c r="B158" s="99"/>
      <c r="C158" s="6" t="s">
        <v>21</v>
      </c>
      <c r="D158" s="151"/>
      <c r="E158" s="151"/>
      <c r="F158" s="151"/>
      <c r="G158" s="151"/>
      <c r="H158" s="151"/>
      <c r="I158" s="151"/>
      <c r="J158" s="151"/>
      <c r="K158" s="122">
        <f>(SUM(D158:I158)-MAX(D158:I158)-MIN(D158:I158))/4</f>
        <v>0</v>
      </c>
      <c r="L158" s="40">
        <v>30</v>
      </c>
      <c r="M158" s="12">
        <f t="shared" si="19"/>
        <v>0</v>
      </c>
      <c r="N158" s="152"/>
      <c r="O158" s="40"/>
      <c r="P158" s="40"/>
      <c r="Q158" s="123"/>
      <c r="R158" s="124"/>
    </row>
    <row r="159" spans="1:18">
      <c r="A159" s="150"/>
      <c r="B159" s="99"/>
      <c r="C159" s="6"/>
      <c r="D159" s="6"/>
      <c r="E159" s="6"/>
      <c r="F159" s="6"/>
      <c r="G159" s="6"/>
      <c r="H159" s="151"/>
      <c r="I159" s="151"/>
      <c r="J159" s="6"/>
      <c r="K159" s="122"/>
      <c r="L159" s="40"/>
      <c r="M159" s="12"/>
      <c r="N159" s="152"/>
      <c r="O159" s="40"/>
      <c r="P159" s="40"/>
      <c r="Q159" s="123"/>
      <c r="R159" s="124"/>
    </row>
    <row r="160" spans="1:18">
      <c r="A160" s="150"/>
      <c r="B160" s="99"/>
      <c r="C160" s="6" t="s">
        <v>22</v>
      </c>
      <c r="D160" s="151"/>
      <c r="E160" s="151"/>
      <c r="F160" s="151"/>
      <c r="G160" s="151"/>
      <c r="H160" s="151"/>
      <c r="I160" s="151"/>
      <c r="J160" s="151"/>
      <c r="K160" s="122">
        <f>(SUM(D160:I160)-MAX(D160:I160)-MIN(D160:I160))/4</f>
        <v>0</v>
      </c>
      <c r="L160" s="40">
        <v>50</v>
      </c>
      <c r="M160" s="12">
        <f t="shared" si="19"/>
        <v>0</v>
      </c>
      <c r="N160" s="152"/>
      <c r="O160" s="40"/>
      <c r="P160" s="40"/>
      <c r="Q160" s="123"/>
      <c r="R160" s="124"/>
    </row>
    <row r="161" spans="1:18">
      <c r="A161" s="150"/>
      <c r="B161" s="99"/>
      <c r="C161" s="6" t="s">
        <v>23</v>
      </c>
      <c r="D161" s="151"/>
      <c r="E161" s="151"/>
      <c r="F161" s="151"/>
      <c r="G161" s="151"/>
      <c r="H161" s="151"/>
      <c r="I161" s="151"/>
      <c r="J161" s="151"/>
      <c r="K161" s="122">
        <f>(SUM(D161:I161)-MAX(D161:I161)-MIN(D161:I161))/4</f>
        <v>0</v>
      </c>
      <c r="L161" s="40">
        <v>30</v>
      </c>
      <c r="M161" s="12">
        <f t="shared" si="19"/>
        <v>0</v>
      </c>
      <c r="N161" s="152"/>
      <c r="O161" s="40"/>
      <c r="P161" s="40"/>
      <c r="Q161" s="123"/>
      <c r="R161" s="124"/>
    </row>
    <row r="162" spans="1:18" ht="16.5" thickBot="1">
      <c r="A162" s="146"/>
      <c r="B162" s="100"/>
      <c r="C162" s="153" t="s">
        <v>24</v>
      </c>
      <c r="D162" s="153"/>
      <c r="E162" s="153"/>
      <c r="F162" s="151"/>
      <c r="G162" s="153"/>
      <c r="H162" s="151"/>
      <c r="I162" s="153"/>
      <c r="J162" s="153"/>
      <c r="K162" s="122">
        <f>(SUM(D162:I162)-MAX(D162:I162)-MIN(D162:I162))/4</f>
        <v>0</v>
      </c>
      <c r="L162" s="127">
        <v>20</v>
      </c>
      <c r="M162" s="12">
        <f t="shared" si="19"/>
        <v>0</v>
      </c>
      <c r="N162" s="154"/>
      <c r="O162" s="127"/>
      <c r="P162" s="127"/>
      <c r="Q162" s="128"/>
      <c r="R162" s="129"/>
    </row>
    <row r="163" spans="1:18" ht="18.75" customHeight="1" thickBot="1">
      <c r="A163" s="155">
        <f>A155+1</f>
        <v>20</v>
      </c>
      <c r="B163" s="95"/>
      <c r="C163" s="147"/>
      <c r="D163" s="147"/>
      <c r="E163" s="147"/>
      <c r="F163" s="147"/>
      <c r="G163" s="147"/>
      <c r="H163" s="147"/>
      <c r="I163" s="147"/>
      <c r="J163" s="147"/>
      <c r="K163" s="158"/>
      <c r="L163" s="19" t="s">
        <v>18</v>
      </c>
      <c r="M163" s="148"/>
      <c r="N163" s="160">
        <f>SUM(M164:M170)</f>
        <v>0</v>
      </c>
      <c r="O163" s="19"/>
      <c r="P163" s="162"/>
      <c r="Q163" s="163"/>
      <c r="R163" s="157"/>
    </row>
    <row r="164" spans="1:18" ht="15.75" customHeight="1">
      <c r="A164" s="150"/>
      <c r="B164" s="99"/>
      <c r="C164" s="6" t="s">
        <v>19</v>
      </c>
      <c r="D164" s="151"/>
      <c r="E164" s="151"/>
      <c r="F164" s="151"/>
      <c r="G164" s="151"/>
      <c r="H164" s="151"/>
      <c r="I164" s="151"/>
      <c r="J164" s="151"/>
      <c r="K164" s="122">
        <f>(SUM(D164:I164)-MAX(D164:I164)-MIN(D164:I164))/4</f>
        <v>0</v>
      </c>
      <c r="L164" s="40">
        <v>40</v>
      </c>
      <c r="M164" s="12">
        <f>K164/10*L164/2</f>
        <v>0</v>
      </c>
      <c r="N164" s="152"/>
      <c r="O164" s="40"/>
      <c r="P164" s="40"/>
      <c r="Q164" s="123"/>
      <c r="R164" s="124"/>
    </row>
    <row r="165" spans="1:18">
      <c r="A165" s="150"/>
      <c r="B165" s="99"/>
      <c r="C165" s="6" t="s">
        <v>20</v>
      </c>
      <c r="D165" s="151"/>
      <c r="E165" s="151"/>
      <c r="F165" s="151"/>
      <c r="G165" s="151"/>
      <c r="H165" s="151"/>
      <c r="I165" s="151"/>
      <c r="J165" s="151"/>
      <c r="K165" s="122">
        <f>(SUM(D165:I165)-MAX(D165:I165)-MIN(D165:I165))/4</f>
        <v>0</v>
      </c>
      <c r="L165" s="40">
        <v>30</v>
      </c>
      <c r="M165" s="12">
        <f t="shared" ref="M165:M170" si="20">K165/10*L165/2</f>
        <v>0</v>
      </c>
      <c r="N165" s="152"/>
      <c r="O165" s="40"/>
      <c r="P165" s="40"/>
      <c r="Q165" s="123"/>
      <c r="R165" s="124"/>
    </row>
    <row r="166" spans="1:18">
      <c r="A166" s="150"/>
      <c r="B166" s="99"/>
      <c r="C166" s="6" t="s">
        <v>21</v>
      </c>
      <c r="D166" s="151"/>
      <c r="E166" s="151"/>
      <c r="F166" s="151"/>
      <c r="G166" s="151"/>
      <c r="H166" s="151"/>
      <c r="I166" s="151"/>
      <c r="J166" s="151"/>
      <c r="K166" s="122">
        <f>(SUM(D166:I166)-MAX(D166:I166)-MIN(D166:I166))/4</f>
        <v>0</v>
      </c>
      <c r="L166" s="40">
        <v>30</v>
      </c>
      <c r="M166" s="12">
        <f t="shared" si="20"/>
        <v>0</v>
      </c>
      <c r="N166" s="152"/>
      <c r="O166" s="40"/>
      <c r="P166" s="40"/>
      <c r="Q166" s="123"/>
      <c r="R166" s="124"/>
    </row>
    <row r="167" spans="1:18">
      <c r="A167" s="150"/>
      <c r="B167" s="99"/>
      <c r="C167" s="6"/>
      <c r="D167" s="6"/>
      <c r="E167" s="6"/>
      <c r="F167" s="151"/>
      <c r="G167" s="6"/>
      <c r="H167" s="151"/>
      <c r="I167" s="151"/>
      <c r="J167" s="6"/>
      <c r="K167" s="122"/>
      <c r="L167" s="40"/>
      <c r="M167" s="12"/>
      <c r="N167" s="152"/>
      <c r="O167" s="40"/>
      <c r="P167" s="40"/>
      <c r="Q167" s="123"/>
      <c r="R167" s="124"/>
    </row>
    <row r="168" spans="1:18">
      <c r="A168" s="150"/>
      <c r="B168" s="99"/>
      <c r="C168" s="6" t="s">
        <v>22</v>
      </c>
      <c r="D168" s="151"/>
      <c r="E168" s="151"/>
      <c r="F168" s="151"/>
      <c r="G168" s="151"/>
      <c r="H168" s="151"/>
      <c r="I168" s="151"/>
      <c r="J168" s="151"/>
      <c r="K168" s="122">
        <f>(SUM(D168:I168)-MAX(D168:I168)-MIN(D168:I168))/4</f>
        <v>0</v>
      </c>
      <c r="L168" s="40">
        <v>50</v>
      </c>
      <c r="M168" s="12">
        <f t="shared" si="20"/>
        <v>0</v>
      </c>
      <c r="N168" s="152"/>
      <c r="O168" s="40"/>
      <c r="P168" s="40"/>
      <c r="Q168" s="123"/>
      <c r="R168" s="124"/>
    </row>
    <row r="169" spans="1:18">
      <c r="A169" s="150"/>
      <c r="B169" s="99"/>
      <c r="C169" s="6" t="s">
        <v>23</v>
      </c>
      <c r="D169" s="151"/>
      <c r="E169" s="151"/>
      <c r="F169" s="151"/>
      <c r="G169" s="151"/>
      <c r="H169" s="151"/>
      <c r="I169" s="151"/>
      <c r="J169" s="151"/>
      <c r="K169" s="122">
        <f>(SUM(D169:I169)-MAX(D169:I169)-MIN(D169:I169))/4</f>
        <v>0</v>
      </c>
      <c r="L169" s="40">
        <v>30</v>
      </c>
      <c r="M169" s="12">
        <f t="shared" si="20"/>
        <v>0</v>
      </c>
      <c r="N169" s="152"/>
      <c r="O169" s="40"/>
      <c r="P169" s="40"/>
      <c r="Q169" s="123"/>
      <c r="R169" s="124"/>
    </row>
    <row r="170" spans="1:18" ht="16.5" thickBot="1">
      <c r="A170" s="146"/>
      <c r="B170" s="100"/>
      <c r="C170" s="153" t="s">
        <v>24</v>
      </c>
      <c r="D170" s="153"/>
      <c r="E170" s="153"/>
      <c r="F170" s="151"/>
      <c r="G170" s="153"/>
      <c r="H170" s="151"/>
      <c r="I170" s="151"/>
      <c r="J170" s="151"/>
      <c r="K170" s="122">
        <f>(SUM(D170:I170)-MAX(D170:I170)-MIN(D170:I170))/4</f>
        <v>0</v>
      </c>
      <c r="L170" s="127">
        <v>20</v>
      </c>
      <c r="M170" s="12">
        <f t="shared" si="20"/>
        <v>0</v>
      </c>
      <c r="N170" s="154"/>
      <c r="O170" s="127"/>
      <c r="P170" s="127"/>
      <c r="Q170" s="128"/>
      <c r="R170" s="129"/>
    </row>
    <row r="171" spans="1:18" ht="16.5" customHeight="1" thickBot="1">
      <c r="A171" s="155">
        <f>A163+1</f>
        <v>21</v>
      </c>
      <c r="B171" s="95"/>
      <c r="C171" s="147"/>
      <c r="D171" s="147">
        <v>1</v>
      </c>
      <c r="E171" s="147">
        <v>2</v>
      </c>
      <c r="F171" s="147">
        <v>3</v>
      </c>
      <c r="G171" s="147">
        <v>4</v>
      </c>
      <c r="H171" s="147">
        <v>5</v>
      </c>
      <c r="I171" s="147">
        <v>6</v>
      </c>
      <c r="J171" s="147">
        <v>7</v>
      </c>
      <c r="K171" s="158"/>
      <c r="L171" s="19" t="s">
        <v>18</v>
      </c>
      <c r="M171" s="148"/>
      <c r="N171" s="160">
        <f>SUM(M172:M178)</f>
        <v>0</v>
      </c>
      <c r="O171" s="19"/>
      <c r="P171" s="162"/>
      <c r="Q171" s="163"/>
      <c r="R171" s="157"/>
    </row>
    <row r="172" spans="1:18" ht="15.75" customHeight="1">
      <c r="A172" s="150"/>
      <c r="B172" s="99"/>
      <c r="C172" s="6" t="s">
        <v>19</v>
      </c>
      <c r="D172" s="151"/>
      <c r="E172" s="151"/>
      <c r="F172" s="151"/>
      <c r="G172" s="151"/>
      <c r="H172" s="151"/>
      <c r="I172" s="151"/>
      <c r="J172" s="151"/>
      <c r="K172" s="122">
        <f>(SUM(D172:I172)-MAX(D172:I172)-MIN(D172:I172))/4</f>
        <v>0</v>
      </c>
      <c r="L172" s="40">
        <v>40</v>
      </c>
      <c r="M172" s="12">
        <f>K172/10*L172/2</f>
        <v>0</v>
      </c>
      <c r="N172" s="152"/>
      <c r="O172" s="40"/>
      <c r="P172" s="40"/>
      <c r="Q172" s="123"/>
      <c r="R172" s="124"/>
    </row>
    <row r="173" spans="1:18">
      <c r="A173" s="150"/>
      <c r="B173" s="99"/>
      <c r="C173" s="6" t="s">
        <v>20</v>
      </c>
      <c r="D173" s="151"/>
      <c r="E173" s="151"/>
      <c r="F173" s="151"/>
      <c r="G173" s="151"/>
      <c r="H173" s="151"/>
      <c r="I173" s="151"/>
      <c r="J173" s="151"/>
      <c r="K173" s="122">
        <f>(SUM(D173:I173)-MAX(D173:I173)-MIN(D173:I173))/4</f>
        <v>0</v>
      </c>
      <c r="L173" s="40">
        <v>30</v>
      </c>
      <c r="M173" s="12">
        <f t="shared" ref="M173:M178" si="21">K173/10*L173/2</f>
        <v>0</v>
      </c>
      <c r="N173" s="152"/>
      <c r="O173" s="40"/>
      <c r="P173" s="40"/>
      <c r="Q173" s="123"/>
      <c r="R173" s="124"/>
    </row>
    <row r="174" spans="1:18">
      <c r="A174" s="150"/>
      <c r="B174" s="99"/>
      <c r="C174" s="6" t="s">
        <v>21</v>
      </c>
      <c r="D174" s="151"/>
      <c r="E174" s="151"/>
      <c r="F174" s="151"/>
      <c r="G174" s="151"/>
      <c r="H174" s="151"/>
      <c r="I174" s="151"/>
      <c r="J174" s="151"/>
      <c r="K174" s="122">
        <f>(SUM(D174:I174)-MAX(D174:I174)-MIN(D174:I174))/4</f>
        <v>0</v>
      </c>
      <c r="L174" s="40">
        <v>30</v>
      </c>
      <c r="M174" s="12">
        <f t="shared" si="21"/>
        <v>0</v>
      </c>
      <c r="N174" s="152"/>
      <c r="O174" s="40"/>
      <c r="P174" s="40"/>
      <c r="Q174" s="123"/>
      <c r="R174" s="124"/>
    </row>
    <row r="175" spans="1:18">
      <c r="A175" s="150"/>
      <c r="B175" s="99"/>
      <c r="C175" s="6"/>
      <c r="D175" s="6"/>
      <c r="E175" s="6"/>
      <c r="F175" s="151"/>
      <c r="G175" s="6"/>
      <c r="H175" s="6"/>
      <c r="I175" s="151"/>
      <c r="J175" s="6"/>
      <c r="K175" s="122"/>
      <c r="L175" s="40"/>
      <c r="M175" s="12"/>
      <c r="N175" s="152"/>
      <c r="O175" s="40"/>
      <c r="P175" s="40"/>
      <c r="Q175" s="123"/>
      <c r="R175" s="124"/>
    </row>
    <row r="176" spans="1:18">
      <c r="A176" s="150"/>
      <c r="B176" s="99"/>
      <c r="C176" s="6" t="s">
        <v>22</v>
      </c>
      <c r="D176" s="151"/>
      <c r="E176" s="151"/>
      <c r="F176" s="151"/>
      <c r="G176" s="151"/>
      <c r="H176" s="151"/>
      <c r="I176" s="151"/>
      <c r="J176" s="151"/>
      <c r="K176" s="122">
        <f>(SUM(D176:I176)-MAX(D176:I176)-MIN(D176:I176))/4</f>
        <v>0</v>
      </c>
      <c r="L176" s="40">
        <v>50</v>
      </c>
      <c r="M176" s="12">
        <f t="shared" si="21"/>
        <v>0</v>
      </c>
      <c r="N176" s="152"/>
      <c r="O176" s="40"/>
      <c r="P176" s="40"/>
      <c r="Q176" s="123"/>
      <c r="R176" s="124"/>
    </row>
    <row r="177" spans="1:18">
      <c r="A177" s="150"/>
      <c r="B177" s="99"/>
      <c r="C177" s="6" t="s">
        <v>23</v>
      </c>
      <c r="D177" s="151"/>
      <c r="E177" s="151"/>
      <c r="F177" s="151"/>
      <c r="G177" s="151"/>
      <c r="H177" s="151"/>
      <c r="I177" s="151"/>
      <c r="J177" s="151"/>
      <c r="K177" s="122">
        <f>(SUM(D177:I177)-MAX(D177:I177)-MIN(D177:I177))/4</f>
        <v>0</v>
      </c>
      <c r="L177" s="40">
        <v>30</v>
      </c>
      <c r="M177" s="12">
        <f t="shared" si="21"/>
        <v>0</v>
      </c>
      <c r="N177" s="152"/>
      <c r="O177" s="40"/>
      <c r="P177" s="40"/>
      <c r="Q177" s="123"/>
      <c r="R177" s="124"/>
    </row>
    <row r="178" spans="1:18" ht="16.5" thickBot="1">
      <c r="A178" s="146"/>
      <c r="B178" s="100"/>
      <c r="C178" s="153" t="s">
        <v>24</v>
      </c>
      <c r="D178" s="151"/>
      <c r="E178" s="151"/>
      <c r="F178" s="151"/>
      <c r="G178" s="153"/>
      <c r="H178" s="153"/>
      <c r="I178" s="151"/>
      <c r="J178" s="151"/>
      <c r="K178" s="122">
        <f>(SUM(D178:I178)-MAX(D178:I178)-MIN(D178:I178))/4</f>
        <v>0</v>
      </c>
      <c r="L178" s="127">
        <v>20</v>
      </c>
      <c r="M178" s="12">
        <f t="shared" si="21"/>
        <v>0</v>
      </c>
      <c r="N178" s="154"/>
      <c r="O178" s="127"/>
      <c r="P178" s="127"/>
      <c r="Q178" s="128"/>
      <c r="R178" s="129"/>
    </row>
  </sheetData>
  <mergeCells count="8">
    <mergeCell ref="A7:Q7"/>
    <mergeCell ref="B8:D8"/>
    <mergeCell ref="A1:T1"/>
    <mergeCell ref="A2:O2"/>
    <mergeCell ref="A3:D3"/>
    <mergeCell ref="A4:D4"/>
    <mergeCell ref="A5:D5"/>
    <mergeCell ref="A6:Q6"/>
  </mergeCells>
  <pageMargins left="0.7" right="0.7" top="0.75" bottom="0.7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1"/>
  <sheetViews>
    <sheetView topLeftCell="A10" workbookViewId="0">
      <selection activeCell="I17" sqref="I17"/>
    </sheetView>
  </sheetViews>
  <sheetFormatPr defaultRowHeight="12.75"/>
  <cols>
    <col min="2" max="2" width="27.42578125" customWidth="1"/>
    <col min="3" max="3" width="10.5703125" customWidth="1"/>
    <col min="4" max="4" width="20.5703125" customWidth="1"/>
    <col min="5" max="5" width="13.85546875" customWidth="1"/>
    <col min="6" max="6" width="9.7109375" customWidth="1"/>
  </cols>
  <sheetData>
    <row r="1" spans="1:6" ht="15.75">
      <c r="A1" s="293" t="s">
        <v>43</v>
      </c>
      <c r="B1" s="293"/>
      <c r="C1" s="293"/>
      <c r="D1" s="293"/>
      <c r="E1" s="293"/>
      <c r="F1" s="293"/>
    </row>
    <row r="2" spans="1:6" ht="15.75">
      <c r="A2" s="298" t="s">
        <v>42</v>
      </c>
      <c r="B2" s="297"/>
      <c r="C2" s="297"/>
      <c r="D2" s="297"/>
      <c r="E2" s="297"/>
      <c r="F2" s="297"/>
    </row>
    <row r="3" spans="1:6" ht="15.75">
      <c r="A3" s="299" t="s">
        <v>0</v>
      </c>
      <c r="B3" s="305"/>
      <c r="C3" s="305"/>
      <c r="D3" s="305"/>
      <c r="E3" s="4"/>
      <c r="F3" s="5"/>
    </row>
    <row r="4" spans="1:6" ht="15.75">
      <c r="A4" s="301" t="s">
        <v>1</v>
      </c>
      <c r="B4" s="306"/>
      <c r="C4" s="306"/>
      <c r="D4" s="306"/>
      <c r="E4" s="6"/>
      <c r="F4" s="5"/>
    </row>
    <row r="5" spans="1:6" ht="15.75">
      <c r="A5" s="298" t="s">
        <v>2</v>
      </c>
      <c r="B5" s="297"/>
      <c r="C5" s="297"/>
      <c r="D5" s="297"/>
      <c r="E5" s="6"/>
      <c r="F5" s="5"/>
    </row>
    <row r="6" spans="1:6" ht="15.75">
      <c r="A6" s="293" t="s">
        <v>222</v>
      </c>
      <c r="B6" s="297"/>
      <c r="C6" s="297"/>
      <c r="D6" s="297"/>
      <c r="E6" s="297"/>
      <c r="F6" s="297"/>
    </row>
    <row r="7" spans="1:6" ht="15.75">
      <c r="A7" s="293" t="s">
        <v>223</v>
      </c>
      <c r="B7" s="297"/>
      <c r="C7" s="297"/>
      <c r="D7" s="297"/>
      <c r="E7" s="297"/>
      <c r="F7" s="297"/>
    </row>
    <row r="8" spans="1:6" ht="18" customHeight="1">
      <c r="A8" s="327" t="s">
        <v>46</v>
      </c>
      <c r="B8" s="329"/>
    </row>
    <row r="10" spans="1:6" ht="15.75">
      <c r="A10" s="203" t="s">
        <v>13</v>
      </c>
      <c r="B10" s="204" t="s">
        <v>244</v>
      </c>
      <c r="C10" s="204" t="s">
        <v>243</v>
      </c>
      <c r="D10" s="204" t="s">
        <v>28</v>
      </c>
      <c r="E10" s="203" t="s">
        <v>29</v>
      </c>
    </row>
    <row r="11" spans="1:6" ht="21.75" customHeight="1">
      <c r="A11" s="341">
        <v>1</v>
      </c>
      <c r="B11" s="196" t="s">
        <v>207</v>
      </c>
      <c r="C11" s="205">
        <v>2002</v>
      </c>
      <c r="D11" s="342" t="s">
        <v>74</v>
      </c>
      <c r="E11" s="341">
        <v>79.95</v>
      </c>
    </row>
    <row r="12" spans="1:6" ht="18" customHeight="1">
      <c r="A12" s="341"/>
      <c r="B12" s="196" t="s">
        <v>269</v>
      </c>
      <c r="C12" s="205">
        <v>2002</v>
      </c>
      <c r="D12" s="343"/>
      <c r="E12" s="341"/>
    </row>
    <row r="13" spans="1:6" ht="19.5" customHeight="1">
      <c r="A13" s="341">
        <v>2</v>
      </c>
      <c r="B13" s="196" t="s">
        <v>212</v>
      </c>
      <c r="C13" s="205">
        <v>2001</v>
      </c>
      <c r="D13" s="342" t="s">
        <v>70</v>
      </c>
      <c r="E13" s="341">
        <v>76.513000000000005</v>
      </c>
    </row>
    <row r="14" spans="1:6" ht="20.25" customHeight="1">
      <c r="A14" s="341"/>
      <c r="B14" s="196" t="s">
        <v>211</v>
      </c>
      <c r="C14" s="205">
        <v>2001</v>
      </c>
      <c r="D14" s="343"/>
      <c r="E14" s="341"/>
    </row>
    <row r="15" spans="1:6" ht="21.75" customHeight="1">
      <c r="A15" s="341">
        <v>3</v>
      </c>
      <c r="B15" s="196" t="s">
        <v>210</v>
      </c>
      <c r="C15" s="205">
        <v>2002</v>
      </c>
      <c r="D15" s="342" t="s">
        <v>74</v>
      </c>
      <c r="E15" s="341">
        <v>75.238</v>
      </c>
    </row>
    <row r="16" spans="1:6" ht="17.25" customHeight="1">
      <c r="A16" s="341"/>
      <c r="B16" s="196" t="s">
        <v>268</v>
      </c>
      <c r="C16" s="205">
        <v>2002</v>
      </c>
      <c r="D16" s="343"/>
      <c r="E16" s="341"/>
    </row>
    <row r="17" spans="1:5" ht="20.25" customHeight="1">
      <c r="A17" s="341">
        <v>4</v>
      </c>
      <c r="B17" s="196" t="s">
        <v>220</v>
      </c>
      <c r="C17" s="205">
        <v>2001</v>
      </c>
      <c r="D17" s="342" t="s">
        <v>74</v>
      </c>
      <c r="E17" s="341">
        <v>73.599999999999994</v>
      </c>
    </row>
    <row r="18" spans="1:5" ht="18" customHeight="1">
      <c r="A18" s="341"/>
      <c r="B18" s="196" t="s">
        <v>267</v>
      </c>
      <c r="C18" s="205">
        <v>2001</v>
      </c>
      <c r="D18" s="343"/>
      <c r="E18" s="341"/>
    </row>
    <row r="19" spans="1:5" ht="18.75" customHeight="1">
      <c r="A19" s="341">
        <v>5</v>
      </c>
      <c r="B19" s="196" t="s">
        <v>67</v>
      </c>
      <c r="C19" s="205">
        <v>2001</v>
      </c>
      <c r="D19" s="342" t="s">
        <v>68</v>
      </c>
      <c r="E19" s="341">
        <v>65.488</v>
      </c>
    </row>
    <row r="20" spans="1:5" ht="18" customHeight="1">
      <c r="A20" s="341"/>
      <c r="B20" s="196" t="s">
        <v>110</v>
      </c>
      <c r="C20" s="205">
        <v>2002</v>
      </c>
      <c r="D20" s="343"/>
      <c r="E20" s="341"/>
    </row>
    <row r="21" spans="1:5" ht="18" customHeight="1">
      <c r="A21" s="341">
        <v>6</v>
      </c>
      <c r="B21" s="196" t="s">
        <v>266</v>
      </c>
      <c r="C21" s="205">
        <v>2002</v>
      </c>
      <c r="D21" s="342" t="s">
        <v>61</v>
      </c>
      <c r="E21" s="341">
        <v>64.924999999999997</v>
      </c>
    </row>
    <row r="22" spans="1:5" ht="18.75" customHeight="1">
      <c r="A22" s="341"/>
      <c r="B22" s="196" t="s">
        <v>265</v>
      </c>
      <c r="C22" s="205">
        <v>2002</v>
      </c>
      <c r="D22" s="343"/>
      <c r="E22" s="341"/>
    </row>
    <row r="23" spans="1:5" ht="19.5" customHeight="1">
      <c r="A23" s="341">
        <v>7</v>
      </c>
      <c r="B23" s="196" t="s">
        <v>264</v>
      </c>
      <c r="C23" s="205">
        <v>2002</v>
      </c>
      <c r="D23" s="342" t="s">
        <v>63</v>
      </c>
      <c r="E23" s="341">
        <v>64.412999999999997</v>
      </c>
    </row>
    <row r="24" spans="1:5" ht="18.75" customHeight="1">
      <c r="A24" s="341"/>
      <c r="B24" s="196" t="s">
        <v>263</v>
      </c>
      <c r="C24" s="205">
        <v>2002</v>
      </c>
      <c r="D24" s="343"/>
      <c r="E24" s="341"/>
    </row>
    <row r="25" spans="1:5" ht="17.25" customHeight="1">
      <c r="A25" s="341">
        <v>8</v>
      </c>
      <c r="B25" s="196" t="s">
        <v>262</v>
      </c>
      <c r="C25" s="205">
        <v>2002</v>
      </c>
      <c r="D25" s="342" t="s">
        <v>90</v>
      </c>
      <c r="E25" s="341">
        <v>63.633000000000003</v>
      </c>
    </row>
    <row r="26" spans="1:5" ht="19.5" customHeight="1">
      <c r="A26" s="341"/>
      <c r="B26" s="196" t="s">
        <v>261</v>
      </c>
      <c r="C26" s="205">
        <v>2004</v>
      </c>
      <c r="D26" s="343"/>
      <c r="E26" s="341"/>
    </row>
    <row r="27" spans="1:5" ht="18.75" customHeight="1">
      <c r="A27" s="341">
        <v>9</v>
      </c>
      <c r="B27" s="196" t="s">
        <v>260</v>
      </c>
      <c r="C27" s="205">
        <v>2002</v>
      </c>
      <c r="D27" s="342" t="s">
        <v>61</v>
      </c>
      <c r="E27" s="341">
        <v>62.725000000000001</v>
      </c>
    </row>
    <row r="28" spans="1:5" ht="18" customHeight="1">
      <c r="A28" s="341"/>
      <c r="B28" s="196" t="s">
        <v>238</v>
      </c>
      <c r="C28" s="205">
        <v>2001</v>
      </c>
      <c r="D28" s="343"/>
      <c r="E28" s="341"/>
    </row>
    <row r="29" spans="1:5" ht="18.75" customHeight="1">
      <c r="A29" s="341">
        <v>10</v>
      </c>
      <c r="B29" s="196" t="s">
        <v>259</v>
      </c>
      <c r="C29" s="205">
        <v>2001</v>
      </c>
      <c r="D29" s="342" t="s">
        <v>219</v>
      </c>
      <c r="E29" s="341">
        <v>61.988</v>
      </c>
    </row>
    <row r="30" spans="1:5" ht="18" customHeight="1">
      <c r="A30" s="341"/>
      <c r="B30" s="196" t="s">
        <v>218</v>
      </c>
      <c r="C30" s="205">
        <v>2001</v>
      </c>
      <c r="D30" s="343"/>
      <c r="E30" s="341"/>
    </row>
    <row r="31" spans="1:5" ht="19.5" customHeight="1">
      <c r="A31" s="341" t="s">
        <v>31</v>
      </c>
      <c r="B31" s="196" t="s">
        <v>214</v>
      </c>
      <c r="C31" s="205">
        <v>2002</v>
      </c>
      <c r="D31" s="342" t="s">
        <v>270</v>
      </c>
      <c r="E31" s="341">
        <v>68.938000000000002</v>
      </c>
    </row>
    <row r="32" spans="1:5" ht="18.75" customHeight="1">
      <c r="A32" s="341"/>
      <c r="B32" s="196" t="s">
        <v>221</v>
      </c>
      <c r="C32" s="205">
        <v>2002</v>
      </c>
      <c r="D32" s="343"/>
      <c r="E32" s="341"/>
    </row>
    <row r="33" spans="1:6" ht="18.75" customHeight="1">
      <c r="A33" s="340"/>
      <c r="B33" s="202"/>
      <c r="C33" s="167"/>
      <c r="D33" s="335"/>
      <c r="E33" s="337"/>
      <c r="F33" s="144"/>
    </row>
    <row r="34" spans="1:6" ht="19.5" customHeight="1">
      <c r="A34" s="340"/>
      <c r="B34" s="202"/>
      <c r="C34" s="167"/>
      <c r="D34" s="336"/>
      <c r="E34" s="337"/>
      <c r="F34" s="144"/>
    </row>
    <row r="35" spans="1:6" ht="18" customHeight="1">
      <c r="A35" s="340"/>
      <c r="B35" s="201"/>
      <c r="C35" s="167"/>
      <c r="D35" s="335"/>
      <c r="E35" s="337"/>
      <c r="F35" s="144"/>
    </row>
    <row r="36" spans="1:6" ht="20.25" customHeight="1">
      <c r="A36" s="340"/>
      <c r="B36" s="201"/>
      <c r="C36" s="167"/>
      <c r="D36" s="336"/>
      <c r="E36" s="337"/>
      <c r="F36" s="144"/>
    </row>
    <row r="37" spans="1:6" ht="18.75" customHeight="1">
      <c r="A37" s="340"/>
      <c r="B37" s="201"/>
      <c r="C37" s="167"/>
      <c r="D37" s="335"/>
      <c r="E37" s="337"/>
      <c r="F37" s="144"/>
    </row>
    <row r="38" spans="1:6" ht="18" customHeight="1">
      <c r="A38" s="340"/>
      <c r="B38" s="201"/>
      <c r="C38" s="167"/>
      <c r="D38" s="336"/>
      <c r="E38" s="337"/>
      <c r="F38" s="144"/>
    </row>
    <row r="39" spans="1:6" ht="35.25" customHeight="1">
      <c r="A39" s="340"/>
      <c r="B39" s="201"/>
      <c r="C39" s="167"/>
      <c r="D39" s="335"/>
      <c r="E39" s="337"/>
      <c r="F39" s="144"/>
    </row>
    <row r="40" spans="1:6" ht="20.25" customHeight="1">
      <c r="A40" s="340"/>
      <c r="B40" s="201"/>
      <c r="C40" s="167"/>
      <c r="D40" s="336"/>
      <c r="E40" s="337"/>
      <c r="F40" s="144"/>
    </row>
    <row r="41" spans="1:6" ht="18.75" customHeight="1">
      <c r="A41" s="340"/>
      <c r="B41" s="201"/>
      <c r="C41" s="167"/>
      <c r="D41" s="335"/>
      <c r="E41" s="339"/>
      <c r="F41" s="144"/>
    </row>
    <row r="42" spans="1:6" ht="16.5" customHeight="1">
      <c r="A42" s="340"/>
      <c r="B42" s="201"/>
      <c r="C42" s="167"/>
      <c r="D42" s="336"/>
      <c r="E42" s="339"/>
      <c r="F42" s="144"/>
    </row>
    <row r="43" spans="1:6" ht="19.5" customHeight="1">
      <c r="A43" s="330"/>
      <c r="B43" s="201"/>
      <c r="C43" s="167"/>
      <c r="D43" s="335"/>
      <c r="E43" s="337"/>
      <c r="F43" s="144"/>
    </row>
    <row r="44" spans="1:6" ht="17.25" customHeight="1">
      <c r="A44" s="330"/>
      <c r="B44" s="201"/>
      <c r="C44" s="167"/>
      <c r="D44" s="336"/>
      <c r="E44" s="337"/>
      <c r="F44" s="144"/>
    </row>
    <row r="45" spans="1:6" ht="18.75" customHeight="1">
      <c r="A45" s="330"/>
      <c r="B45" s="201"/>
      <c r="C45" s="167"/>
      <c r="D45" s="335"/>
      <c r="E45" s="337"/>
      <c r="F45" s="144"/>
    </row>
    <row r="46" spans="1:6" ht="17.25" customHeight="1">
      <c r="A46" s="330"/>
      <c r="B46" s="201"/>
      <c r="C46" s="167"/>
      <c r="D46" s="336"/>
      <c r="E46" s="337"/>
      <c r="F46" s="144"/>
    </row>
    <row r="47" spans="1:6" ht="17.25" customHeight="1">
      <c r="A47" s="330"/>
      <c r="B47" s="201"/>
      <c r="C47" s="167"/>
      <c r="D47" s="335"/>
      <c r="E47" s="339"/>
      <c r="F47" s="144"/>
    </row>
    <row r="48" spans="1:6" ht="17.25" customHeight="1">
      <c r="A48" s="330"/>
      <c r="B48" s="201"/>
      <c r="C48" s="167"/>
      <c r="D48" s="336"/>
      <c r="E48" s="339"/>
      <c r="F48" s="144"/>
    </row>
    <row r="49" spans="1:6" ht="18" customHeight="1">
      <c r="A49" s="330"/>
      <c r="B49" s="201"/>
      <c r="C49" s="167"/>
      <c r="D49" s="335"/>
      <c r="E49" s="337"/>
      <c r="F49" s="144"/>
    </row>
    <row r="50" spans="1:6" ht="18.75" customHeight="1">
      <c r="A50" s="330"/>
      <c r="B50" s="201"/>
      <c r="C50" s="167"/>
      <c r="D50" s="336"/>
      <c r="E50" s="337"/>
      <c r="F50" s="144"/>
    </row>
    <row r="51" spans="1:6" ht="18" customHeight="1">
      <c r="A51" s="330"/>
      <c r="B51" s="201"/>
      <c r="C51" s="167"/>
      <c r="D51" s="335"/>
      <c r="E51" s="337"/>
      <c r="F51" s="144"/>
    </row>
    <row r="52" spans="1:6" ht="18" customHeight="1">
      <c r="A52" s="330"/>
      <c r="B52" s="201"/>
      <c r="C52" s="167"/>
      <c r="D52" s="336"/>
      <c r="E52" s="338"/>
      <c r="F52" s="144"/>
    </row>
    <row r="53" spans="1:6" ht="18" customHeight="1">
      <c r="A53" s="330"/>
      <c r="B53" s="164"/>
      <c r="C53" s="165"/>
      <c r="D53" s="331"/>
      <c r="E53" s="333"/>
      <c r="F53" s="144"/>
    </row>
    <row r="54" spans="1:6" ht="20.25" customHeight="1">
      <c r="A54" s="330"/>
      <c r="B54" s="164"/>
      <c r="C54" s="165"/>
      <c r="D54" s="332"/>
      <c r="E54" s="334"/>
      <c r="F54" s="144"/>
    </row>
    <row r="55" spans="1:6" ht="21" customHeight="1">
      <c r="A55" s="330"/>
      <c r="B55" s="166"/>
      <c r="C55" s="167"/>
      <c r="D55" s="331"/>
      <c r="E55" s="333"/>
      <c r="F55" s="144"/>
    </row>
    <row r="56" spans="1:6" ht="16.5" customHeight="1">
      <c r="A56" s="330"/>
      <c r="B56" s="166"/>
      <c r="C56" s="167"/>
      <c r="D56" s="332"/>
      <c r="E56" s="334"/>
      <c r="F56" s="144"/>
    </row>
    <row r="57" spans="1:6" ht="15">
      <c r="A57" s="330"/>
      <c r="B57" s="166"/>
      <c r="C57" s="167"/>
      <c r="D57" s="331"/>
      <c r="E57" s="333"/>
      <c r="F57" s="144"/>
    </row>
    <row r="58" spans="1:6" ht="15">
      <c r="A58" s="330"/>
      <c r="B58" s="166"/>
      <c r="C58" s="167"/>
      <c r="D58" s="332"/>
      <c r="E58" s="334"/>
      <c r="F58" s="144"/>
    </row>
    <row r="59" spans="1:6" ht="15">
      <c r="A59" s="330"/>
      <c r="B59" s="166"/>
      <c r="C59" s="167"/>
      <c r="D59" s="331"/>
      <c r="E59" s="333"/>
      <c r="F59" s="144"/>
    </row>
    <row r="60" spans="1:6" ht="15">
      <c r="A60" s="330"/>
      <c r="B60" s="166"/>
      <c r="C60" s="167"/>
      <c r="D60" s="332"/>
      <c r="E60" s="334"/>
      <c r="F60" s="144"/>
    </row>
    <row r="61" spans="1:6">
      <c r="A61" s="144"/>
      <c r="B61" s="144"/>
      <c r="C61" s="144"/>
      <c r="D61" s="144"/>
      <c r="E61" s="144"/>
      <c r="F61" s="144"/>
    </row>
  </sheetData>
  <mergeCells count="83">
    <mergeCell ref="A11:A12"/>
    <mergeCell ref="D11:D12"/>
    <mergeCell ref="E11:E12"/>
    <mergeCell ref="A15:A16"/>
    <mergeCell ref="D15:D16"/>
    <mergeCell ref="E15:E16"/>
    <mergeCell ref="A13:A14"/>
    <mergeCell ref="D13:D14"/>
    <mergeCell ref="E13:E14"/>
    <mergeCell ref="A19:A20"/>
    <mergeCell ref="D19:D20"/>
    <mergeCell ref="E19:E20"/>
    <mergeCell ref="A17:A18"/>
    <mergeCell ref="D17:D18"/>
    <mergeCell ref="E17:E18"/>
    <mergeCell ref="A23:A24"/>
    <mergeCell ref="D23:D24"/>
    <mergeCell ref="E23:E24"/>
    <mergeCell ref="A21:A22"/>
    <mergeCell ref="D21:D22"/>
    <mergeCell ref="E21:E22"/>
    <mergeCell ref="A27:A28"/>
    <mergeCell ref="D27:D28"/>
    <mergeCell ref="E27:E28"/>
    <mergeCell ref="A25:A26"/>
    <mergeCell ref="D25:D26"/>
    <mergeCell ref="E25:E26"/>
    <mergeCell ref="A31:A32"/>
    <mergeCell ref="D31:D32"/>
    <mergeCell ref="E31:E32"/>
    <mergeCell ref="A29:A30"/>
    <mergeCell ref="D29:D30"/>
    <mergeCell ref="E29:E30"/>
    <mergeCell ref="A35:A36"/>
    <mergeCell ref="D35:D36"/>
    <mergeCell ref="E35:E36"/>
    <mergeCell ref="A33:A34"/>
    <mergeCell ref="D33:D34"/>
    <mergeCell ref="E33:E34"/>
    <mergeCell ref="A39:A40"/>
    <mergeCell ref="D39:D40"/>
    <mergeCell ref="E39:E40"/>
    <mergeCell ref="A37:A38"/>
    <mergeCell ref="D37:D38"/>
    <mergeCell ref="E37:E38"/>
    <mergeCell ref="A43:A44"/>
    <mergeCell ref="D43:D44"/>
    <mergeCell ref="E43:E44"/>
    <mergeCell ref="A41:A42"/>
    <mergeCell ref="D41:D42"/>
    <mergeCell ref="E41:E42"/>
    <mergeCell ref="A47:A48"/>
    <mergeCell ref="D47:D48"/>
    <mergeCell ref="E47:E48"/>
    <mergeCell ref="A45:A46"/>
    <mergeCell ref="D45:D46"/>
    <mergeCell ref="E45:E46"/>
    <mergeCell ref="A51:A52"/>
    <mergeCell ref="D51:D52"/>
    <mergeCell ref="E51:E52"/>
    <mergeCell ref="A49:A50"/>
    <mergeCell ref="D49:D50"/>
    <mergeCell ref="E49:E50"/>
    <mergeCell ref="A55:A56"/>
    <mergeCell ref="D55:D56"/>
    <mergeCell ref="E55:E56"/>
    <mergeCell ref="A53:A54"/>
    <mergeCell ref="D53:D54"/>
    <mergeCell ref="E53:E54"/>
    <mergeCell ref="A59:A60"/>
    <mergeCell ref="D59:D60"/>
    <mergeCell ref="E59:E60"/>
    <mergeCell ref="A57:A58"/>
    <mergeCell ref="D57:D58"/>
    <mergeCell ref="E57:E58"/>
    <mergeCell ref="A8:B8"/>
    <mergeCell ref="A1:F1"/>
    <mergeCell ref="A2:F2"/>
    <mergeCell ref="A3:D3"/>
    <mergeCell ref="A4:D4"/>
    <mergeCell ref="A5:D5"/>
    <mergeCell ref="A6:F6"/>
    <mergeCell ref="A7:F7"/>
  </mergeCells>
  <pageMargins left="0.7" right="0.7" top="0.75" bottom="0.7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1"/>
  <sheetViews>
    <sheetView topLeftCell="A8" workbookViewId="0">
      <selection activeCell="J12" sqref="J12"/>
    </sheetView>
  </sheetViews>
  <sheetFormatPr defaultRowHeight="12.75"/>
  <cols>
    <col min="2" max="2" width="24.28515625" customWidth="1"/>
    <col min="3" max="3" width="10.5703125" customWidth="1"/>
    <col min="4" max="4" width="19.5703125" customWidth="1"/>
    <col min="5" max="5" width="14.28515625" customWidth="1"/>
    <col min="6" max="6" width="9.7109375" customWidth="1"/>
  </cols>
  <sheetData>
    <row r="1" spans="1:6" ht="15.75">
      <c r="A1" s="293" t="s">
        <v>43</v>
      </c>
      <c r="B1" s="293"/>
      <c r="C1" s="293"/>
      <c r="D1" s="293"/>
      <c r="E1" s="293"/>
      <c r="F1" s="293"/>
    </row>
    <row r="2" spans="1:6" ht="15.75">
      <c r="A2" s="298" t="s">
        <v>42</v>
      </c>
      <c r="B2" s="297"/>
      <c r="C2" s="297"/>
      <c r="D2" s="297"/>
      <c r="E2" s="297"/>
      <c r="F2" s="297"/>
    </row>
    <row r="3" spans="1:6" ht="15.75">
      <c r="A3" s="299" t="s">
        <v>0</v>
      </c>
      <c r="B3" s="305"/>
      <c r="C3" s="305"/>
      <c r="D3" s="305"/>
      <c r="E3" s="4"/>
      <c r="F3" s="5"/>
    </row>
    <row r="4" spans="1:6" ht="15.75">
      <c r="A4" s="301" t="s">
        <v>1</v>
      </c>
      <c r="B4" s="306"/>
      <c r="C4" s="306"/>
      <c r="D4" s="306"/>
      <c r="E4" s="6"/>
      <c r="F4" s="5"/>
    </row>
    <row r="5" spans="1:6" ht="15.75">
      <c r="A5" s="298" t="s">
        <v>2</v>
      </c>
      <c r="B5" s="297"/>
      <c r="C5" s="297"/>
      <c r="D5" s="297"/>
      <c r="E5" s="6"/>
      <c r="F5" s="5"/>
    </row>
    <row r="6" spans="1:6" ht="15.75">
      <c r="A6" s="293" t="s">
        <v>222</v>
      </c>
      <c r="B6" s="297"/>
      <c r="C6" s="297"/>
      <c r="D6" s="297"/>
      <c r="E6" s="297"/>
      <c r="F6" s="297"/>
    </row>
    <row r="7" spans="1:6" ht="15.75">
      <c r="A7" s="293" t="s">
        <v>223</v>
      </c>
      <c r="B7" s="297"/>
      <c r="C7" s="297"/>
      <c r="D7" s="297"/>
      <c r="E7" s="297"/>
      <c r="F7" s="297"/>
    </row>
    <row r="8" spans="1:6" ht="19.5" customHeight="1">
      <c r="A8" s="327" t="s">
        <v>47</v>
      </c>
      <c r="B8" s="329"/>
      <c r="C8" s="329"/>
    </row>
    <row r="10" spans="1:6" ht="15.75">
      <c r="A10" s="203" t="s">
        <v>13</v>
      </c>
      <c r="B10" s="204" t="s">
        <v>244</v>
      </c>
      <c r="C10" s="204" t="s">
        <v>243</v>
      </c>
      <c r="D10" s="204" t="s">
        <v>28</v>
      </c>
      <c r="E10" s="203" t="s">
        <v>29</v>
      </c>
    </row>
    <row r="11" spans="1:6" ht="21.75" customHeight="1">
      <c r="A11" s="341">
        <v>1</v>
      </c>
      <c r="B11" s="196" t="s">
        <v>245</v>
      </c>
      <c r="C11" s="103">
        <v>2003</v>
      </c>
      <c r="D11" s="342" t="s">
        <v>70</v>
      </c>
      <c r="E11" s="341">
        <v>69.688000000000002</v>
      </c>
    </row>
    <row r="12" spans="1:6" ht="18" customHeight="1">
      <c r="A12" s="341"/>
      <c r="B12" s="196" t="s">
        <v>246</v>
      </c>
      <c r="C12" s="103">
        <v>2003</v>
      </c>
      <c r="D12" s="343"/>
      <c r="E12" s="341"/>
    </row>
    <row r="13" spans="1:6" ht="19.5" customHeight="1">
      <c r="A13" s="341">
        <v>2</v>
      </c>
      <c r="B13" s="196" t="s">
        <v>224</v>
      </c>
      <c r="C13" s="103">
        <v>2003</v>
      </c>
      <c r="D13" s="342" t="s">
        <v>63</v>
      </c>
      <c r="E13" s="341">
        <v>68.587999999999994</v>
      </c>
    </row>
    <row r="14" spans="1:6" ht="20.25" customHeight="1">
      <c r="A14" s="341"/>
      <c r="B14" s="196" t="s">
        <v>247</v>
      </c>
      <c r="C14" s="103">
        <v>2003</v>
      </c>
      <c r="D14" s="343"/>
      <c r="E14" s="341"/>
    </row>
    <row r="15" spans="1:6" ht="21.75" customHeight="1">
      <c r="A15" s="341">
        <v>3</v>
      </c>
      <c r="B15" s="196" t="s">
        <v>248</v>
      </c>
      <c r="C15" s="103">
        <v>2003</v>
      </c>
      <c r="D15" s="342" t="s">
        <v>70</v>
      </c>
      <c r="E15" s="341">
        <v>67.813000000000002</v>
      </c>
    </row>
    <row r="16" spans="1:6" ht="17.25" customHeight="1">
      <c r="A16" s="341"/>
      <c r="B16" s="196" t="s">
        <v>249</v>
      </c>
      <c r="C16" s="103">
        <v>2003</v>
      </c>
      <c r="D16" s="343"/>
      <c r="E16" s="341"/>
    </row>
    <row r="17" spans="1:5" ht="20.25" customHeight="1">
      <c r="A17" s="341">
        <v>4</v>
      </c>
      <c r="B17" s="196" t="s">
        <v>250</v>
      </c>
      <c r="C17" s="103">
        <v>2004</v>
      </c>
      <c r="D17" s="342" t="s">
        <v>59</v>
      </c>
      <c r="E17" s="341">
        <v>66.363</v>
      </c>
    </row>
    <row r="18" spans="1:5" ht="18" customHeight="1">
      <c r="A18" s="341"/>
      <c r="B18" s="196" t="s">
        <v>226</v>
      </c>
      <c r="C18" s="103">
        <v>2003</v>
      </c>
      <c r="D18" s="343"/>
      <c r="E18" s="341"/>
    </row>
    <row r="19" spans="1:5" ht="18.75" customHeight="1">
      <c r="A19" s="341">
        <v>5</v>
      </c>
      <c r="B19" s="196" t="s">
        <v>225</v>
      </c>
      <c r="C19" s="103">
        <v>2003</v>
      </c>
      <c r="D19" s="342" t="s">
        <v>63</v>
      </c>
      <c r="E19" s="341">
        <v>62.85</v>
      </c>
    </row>
    <row r="20" spans="1:5" ht="18" customHeight="1">
      <c r="A20" s="341"/>
      <c r="B20" s="196" t="s">
        <v>227</v>
      </c>
      <c r="C20" s="103">
        <v>2004</v>
      </c>
      <c r="D20" s="343"/>
      <c r="E20" s="341"/>
    </row>
    <row r="21" spans="1:5" ht="18" customHeight="1">
      <c r="A21" s="341">
        <v>6</v>
      </c>
      <c r="B21" s="196" t="s">
        <v>58</v>
      </c>
      <c r="C21" s="103">
        <v>2004</v>
      </c>
      <c r="D21" s="342" t="s">
        <v>59</v>
      </c>
      <c r="E21" s="341">
        <v>59.15</v>
      </c>
    </row>
    <row r="22" spans="1:5" ht="18.75" customHeight="1">
      <c r="A22" s="341"/>
      <c r="B22" s="196" t="s">
        <v>251</v>
      </c>
      <c r="C22" s="103">
        <v>2003</v>
      </c>
      <c r="D22" s="343"/>
      <c r="E22" s="341"/>
    </row>
    <row r="23" spans="1:5" ht="19.5" customHeight="1">
      <c r="A23" s="341">
        <v>7</v>
      </c>
      <c r="B23" s="196" t="s">
        <v>230</v>
      </c>
      <c r="C23" s="103">
        <v>2003</v>
      </c>
      <c r="D23" s="342" t="s">
        <v>63</v>
      </c>
      <c r="E23" s="341">
        <v>58.65</v>
      </c>
    </row>
    <row r="24" spans="1:5" ht="18.75" customHeight="1">
      <c r="A24" s="341"/>
      <c r="B24" s="196" t="s">
        <v>239</v>
      </c>
      <c r="C24" s="103">
        <v>2005</v>
      </c>
      <c r="D24" s="343"/>
      <c r="E24" s="341"/>
    </row>
    <row r="25" spans="1:5" ht="17.25" customHeight="1">
      <c r="A25" s="341">
        <v>8</v>
      </c>
      <c r="B25" s="196" t="s">
        <v>252</v>
      </c>
      <c r="C25" s="103">
        <v>2003</v>
      </c>
      <c r="D25" s="342" t="s">
        <v>68</v>
      </c>
      <c r="E25" s="341">
        <v>57.637999999999998</v>
      </c>
    </row>
    <row r="26" spans="1:5" ht="19.5" customHeight="1">
      <c r="A26" s="341"/>
      <c r="B26" s="196" t="s">
        <v>253</v>
      </c>
      <c r="C26" s="103">
        <v>2003</v>
      </c>
      <c r="D26" s="343"/>
      <c r="E26" s="341"/>
    </row>
    <row r="27" spans="1:5" ht="18.75" customHeight="1">
      <c r="A27" s="341">
        <v>9</v>
      </c>
      <c r="B27" s="196" t="s">
        <v>254</v>
      </c>
      <c r="C27" s="103">
        <v>2003</v>
      </c>
      <c r="D27" s="342" t="s">
        <v>59</v>
      </c>
      <c r="E27" s="341">
        <v>53.488</v>
      </c>
    </row>
    <row r="28" spans="1:5" ht="18" customHeight="1">
      <c r="A28" s="341"/>
      <c r="B28" s="196" t="s">
        <v>255</v>
      </c>
      <c r="C28" s="103">
        <v>2003</v>
      </c>
      <c r="D28" s="343"/>
      <c r="E28" s="341"/>
    </row>
    <row r="29" spans="1:5" ht="18.75" customHeight="1">
      <c r="A29" s="341">
        <v>10</v>
      </c>
      <c r="B29" s="196" t="s">
        <v>256</v>
      </c>
      <c r="C29" s="103">
        <v>2004</v>
      </c>
      <c r="D29" s="342" t="s">
        <v>61</v>
      </c>
      <c r="E29" s="345">
        <v>50.7</v>
      </c>
    </row>
    <row r="30" spans="1:5" ht="18" customHeight="1">
      <c r="A30" s="341"/>
      <c r="B30" s="196" t="s">
        <v>236</v>
      </c>
      <c r="C30" s="103">
        <v>2004</v>
      </c>
      <c r="D30" s="343"/>
      <c r="E30" s="345"/>
    </row>
    <row r="31" spans="1:5" ht="19.5" customHeight="1">
      <c r="A31" s="341">
        <v>11</v>
      </c>
      <c r="B31" s="196" t="s">
        <v>257</v>
      </c>
      <c r="C31" s="103">
        <v>2004</v>
      </c>
      <c r="D31" s="342" t="s">
        <v>219</v>
      </c>
      <c r="E31" s="341">
        <v>47.174999999999997</v>
      </c>
    </row>
    <row r="32" spans="1:5" ht="18.75" customHeight="1">
      <c r="A32" s="341"/>
      <c r="B32" s="196" t="s">
        <v>258</v>
      </c>
      <c r="C32" s="103">
        <v>2004</v>
      </c>
      <c r="D32" s="343"/>
      <c r="E32" s="341"/>
    </row>
    <row r="33" spans="1:6" ht="18.75" customHeight="1">
      <c r="A33" s="340"/>
      <c r="B33" s="202"/>
      <c r="C33" s="167"/>
      <c r="D33" s="335"/>
      <c r="E33" s="337"/>
      <c r="F33" s="144"/>
    </row>
    <row r="34" spans="1:6" ht="19.5" customHeight="1">
      <c r="A34" s="340"/>
      <c r="B34" s="202"/>
      <c r="C34" s="167"/>
      <c r="D34" s="336"/>
      <c r="E34" s="337"/>
      <c r="F34" s="144"/>
    </row>
    <row r="35" spans="1:6" ht="18" customHeight="1">
      <c r="A35" s="330"/>
      <c r="B35" s="201"/>
      <c r="C35" s="167"/>
      <c r="D35" s="335"/>
      <c r="E35" s="337"/>
      <c r="F35" s="144"/>
    </row>
    <row r="36" spans="1:6" ht="20.25" customHeight="1">
      <c r="A36" s="330"/>
      <c r="B36" s="201"/>
      <c r="C36" s="167"/>
      <c r="D36" s="336"/>
      <c r="E36" s="337"/>
      <c r="F36" s="144"/>
    </row>
    <row r="37" spans="1:6" ht="18.75" customHeight="1">
      <c r="A37" s="330"/>
      <c r="B37" s="201"/>
      <c r="C37" s="167"/>
      <c r="D37" s="335"/>
      <c r="E37" s="337"/>
      <c r="F37" s="144"/>
    </row>
    <row r="38" spans="1:6" ht="18" customHeight="1">
      <c r="A38" s="330"/>
      <c r="B38" s="201"/>
      <c r="C38" s="167"/>
      <c r="D38" s="336"/>
      <c r="E38" s="337"/>
      <c r="F38" s="144"/>
    </row>
    <row r="39" spans="1:6" ht="35.25" customHeight="1">
      <c r="A39" s="330"/>
      <c r="B39" s="201"/>
      <c r="C39" s="167"/>
      <c r="D39" s="335"/>
      <c r="E39" s="337"/>
      <c r="F39" s="144"/>
    </row>
    <row r="40" spans="1:6" ht="20.25" customHeight="1">
      <c r="A40" s="330"/>
      <c r="B40" s="201"/>
      <c r="C40" s="167"/>
      <c r="D40" s="336"/>
      <c r="E40" s="337"/>
      <c r="F40" s="144"/>
    </row>
    <row r="41" spans="1:6" ht="18.75" customHeight="1">
      <c r="A41" s="330"/>
      <c r="B41" s="201"/>
      <c r="C41" s="167"/>
      <c r="D41" s="335"/>
      <c r="E41" s="339"/>
      <c r="F41" s="144"/>
    </row>
    <row r="42" spans="1:6" ht="16.5" customHeight="1">
      <c r="A42" s="330"/>
      <c r="B42" s="201"/>
      <c r="C42" s="167"/>
      <c r="D42" s="336"/>
      <c r="E42" s="339"/>
      <c r="F42" s="144"/>
    </row>
    <row r="43" spans="1:6" ht="19.5" customHeight="1">
      <c r="A43" s="330"/>
      <c r="B43" s="201"/>
      <c r="C43" s="167"/>
      <c r="D43" s="335"/>
      <c r="E43" s="337"/>
      <c r="F43" s="144"/>
    </row>
    <row r="44" spans="1:6" ht="17.25" customHeight="1">
      <c r="A44" s="330"/>
      <c r="B44" s="201"/>
      <c r="C44" s="167"/>
      <c r="D44" s="336"/>
      <c r="E44" s="337"/>
      <c r="F44" s="144"/>
    </row>
    <row r="45" spans="1:6" ht="18.75" customHeight="1">
      <c r="A45" s="330"/>
      <c r="B45" s="201"/>
      <c r="C45" s="167"/>
      <c r="D45" s="335"/>
      <c r="E45" s="337"/>
      <c r="F45" s="144"/>
    </row>
    <row r="46" spans="1:6" ht="17.25" customHeight="1">
      <c r="A46" s="330"/>
      <c r="B46" s="201"/>
      <c r="C46" s="167"/>
      <c r="D46" s="336"/>
      <c r="E46" s="337"/>
      <c r="F46" s="144"/>
    </row>
    <row r="47" spans="1:6" ht="17.25" customHeight="1">
      <c r="A47" s="330"/>
      <c r="B47" s="201"/>
      <c r="C47" s="167"/>
      <c r="D47" s="335"/>
      <c r="E47" s="339"/>
      <c r="F47" s="144"/>
    </row>
    <row r="48" spans="1:6" ht="17.25" customHeight="1">
      <c r="A48" s="330"/>
      <c r="B48" s="201"/>
      <c r="C48" s="167"/>
      <c r="D48" s="336"/>
      <c r="E48" s="339"/>
      <c r="F48" s="144"/>
    </row>
    <row r="49" spans="1:6" ht="18" customHeight="1">
      <c r="A49" s="330"/>
      <c r="B49" s="201"/>
      <c r="C49" s="167"/>
      <c r="D49" s="335"/>
      <c r="E49" s="337"/>
      <c r="F49" s="144"/>
    </row>
    <row r="50" spans="1:6" ht="18.75" customHeight="1">
      <c r="A50" s="330"/>
      <c r="B50" s="201"/>
      <c r="C50" s="167"/>
      <c r="D50" s="336"/>
      <c r="E50" s="337"/>
      <c r="F50" s="144"/>
    </row>
    <row r="51" spans="1:6" ht="18" customHeight="1">
      <c r="A51" s="330"/>
      <c r="B51" s="201"/>
      <c r="C51" s="167"/>
      <c r="D51" s="335"/>
      <c r="E51" s="337"/>
      <c r="F51" s="144"/>
    </row>
    <row r="52" spans="1:6" ht="18" customHeight="1">
      <c r="A52" s="330"/>
      <c r="B52" s="201"/>
      <c r="C52" s="167"/>
      <c r="D52" s="336"/>
      <c r="E52" s="338"/>
      <c r="F52" s="144"/>
    </row>
    <row r="53" spans="1:6" ht="18" customHeight="1">
      <c r="A53" s="330"/>
      <c r="B53" s="164"/>
      <c r="C53" s="165"/>
      <c r="D53" s="331"/>
      <c r="E53" s="344"/>
      <c r="F53" s="344"/>
    </row>
    <row r="54" spans="1:6" ht="20.25" customHeight="1">
      <c r="A54" s="330"/>
      <c r="B54" s="164"/>
      <c r="C54" s="165"/>
      <c r="D54" s="332"/>
      <c r="E54" s="344"/>
      <c r="F54" s="344"/>
    </row>
    <row r="55" spans="1:6" ht="21" customHeight="1">
      <c r="A55" s="330"/>
      <c r="B55" s="166"/>
      <c r="C55" s="167"/>
      <c r="D55" s="331"/>
      <c r="E55" s="344"/>
      <c r="F55" s="344"/>
    </row>
    <row r="56" spans="1:6" ht="16.5" customHeight="1">
      <c r="A56" s="330"/>
      <c r="B56" s="166"/>
      <c r="C56" s="167"/>
      <c r="D56" s="332"/>
      <c r="E56" s="344"/>
      <c r="F56" s="344"/>
    </row>
    <row r="57" spans="1:6" ht="15" customHeight="1">
      <c r="A57" s="330"/>
      <c r="B57" s="166"/>
      <c r="C57" s="167"/>
      <c r="D57" s="331"/>
      <c r="E57" s="344"/>
      <c r="F57" s="344"/>
    </row>
    <row r="58" spans="1:6" ht="15" customHeight="1">
      <c r="A58" s="330"/>
      <c r="B58" s="166"/>
      <c r="C58" s="167"/>
      <c r="D58" s="332"/>
      <c r="E58" s="344"/>
      <c r="F58" s="344"/>
    </row>
    <row r="59" spans="1:6" ht="15" customHeight="1">
      <c r="A59" s="330"/>
      <c r="B59" s="166"/>
      <c r="C59" s="167"/>
      <c r="D59" s="331"/>
      <c r="E59" s="344"/>
      <c r="F59" s="344"/>
    </row>
    <row r="60" spans="1:6" ht="15" customHeight="1">
      <c r="A60" s="330"/>
      <c r="B60" s="166"/>
      <c r="C60" s="167"/>
      <c r="D60" s="332"/>
      <c r="E60" s="344"/>
      <c r="F60" s="344"/>
    </row>
    <row r="61" spans="1:6">
      <c r="A61" s="144"/>
      <c r="B61" s="144"/>
      <c r="C61" s="144"/>
      <c r="D61" s="144"/>
      <c r="E61" s="144"/>
      <c r="F61" s="144"/>
    </row>
  </sheetData>
  <mergeCells count="87">
    <mergeCell ref="A6:F6"/>
    <mergeCell ref="A1:F1"/>
    <mergeCell ref="A2:F2"/>
    <mergeCell ref="A3:D3"/>
    <mergeCell ref="A4:D4"/>
    <mergeCell ref="A5:D5"/>
    <mergeCell ref="A7:F7"/>
    <mergeCell ref="A11:A12"/>
    <mergeCell ref="D11:D12"/>
    <mergeCell ref="E11:E12"/>
    <mergeCell ref="A8:C8"/>
    <mergeCell ref="A15:A16"/>
    <mergeCell ref="D15:D16"/>
    <mergeCell ref="E15:E16"/>
    <mergeCell ref="A13:A14"/>
    <mergeCell ref="D13:D14"/>
    <mergeCell ref="E13:E14"/>
    <mergeCell ref="A19:A20"/>
    <mergeCell ref="D19:D20"/>
    <mergeCell ref="E19:E20"/>
    <mergeCell ref="A17:A18"/>
    <mergeCell ref="D17:D18"/>
    <mergeCell ref="E17:E18"/>
    <mergeCell ref="A23:A24"/>
    <mergeCell ref="D23:D24"/>
    <mergeCell ref="E23:E24"/>
    <mergeCell ref="A21:A22"/>
    <mergeCell ref="D21:D22"/>
    <mergeCell ref="E21:E22"/>
    <mergeCell ref="A27:A28"/>
    <mergeCell ref="D27:D28"/>
    <mergeCell ref="E27:E28"/>
    <mergeCell ref="A25:A26"/>
    <mergeCell ref="D25:D26"/>
    <mergeCell ref="E25:E26"/>
    <mergeCell ref="A31:A32"/>
    <mergeCell ref="D31:D32"/>
    <mergeCell ref="E31:E32"/>
    <mergeCell ref="A29:A30"/>
    <mergeCell ref="D29:D30"/>
    <mergeCell ref="E29:E30"/>
    <mergeCell ref="A35:A36"/>
    <mergeCell ref="D35:D36"/>
    <mergeCell ref="E35:E36"/>
    <mergeCell ref="A33:A34"/>
    <mergeCell ref="D33:D34"/>
    <mergeCell ref="E33:E34"/>
    <mergeCell ref="A39:A40"/>
    <mergeCell ref="D39:D40"/>
    <mergeCell ref="E39:E40"/>
    <mergeCell ref="A37:A38"/>
    <mergeCell ref="D37:D38"/>
    <mergeCell ref="E37:E38"/>
    <mergeCell ref="A43:A44"/>
    <mergeCell ref="D43:D44"/>
    <mergeCell ref="E43:E44"/>
    <mergeCell ref="A41:A42"/>
    <mergeCell ref="D41:D42"/>
    <mergeCell ref="E41:E42"/>
    <mergeCell ref="A47:A48"/>
    <mergeCell ref="D47:D48"/>
    <mergeCell ref="E47:E48"/>
    <mergeCell ref="A45:A46"/>
    <mergeCell ref="D45:D46"/>
    <mergeCell ref="E45:E46"/>
    <mergeCell ref="A51:A52"/>
    <mergeCell ref="D51:D52"/>
    <mergeCell ref="E51:E52"/>
    <mergeCell ref="A49:A50"/>
    <mergeCell ref="D49:D50"/>
    <mergeCell ref="E49:E50"/>
    <mergeCell ref="A53:A54"/>
    <mergeCell ref="D53:D54"/>
    <mergeCell ref="E53:E54"/>
    <mergeCell ref="F53:F54"/>
    <mergeCell ref="A55:A56"/>
    <mergeCell ref="D55:D56"/>
    <mergeCell ref="E55:E56"/>
    <mergeCell ref="F55:F56"/>
    <mergeCell ref="A57:A58"/>
    <mergeCell ref="D57:D58"/>
    <mergeCell ref="E57:E58"/>
    <mergeCell ref="F57:F58"/>
    <mergeCell ref="A59:A60"/>
    <mergeCell ref="D59:D60"/>
    <mergeCell ref="E59:E60"/>
    <mergeCell ref="F59:F60"/>
  </mergeCells>
  <pageMargins left="0.7" right="0.7" top="0.75" bottom="0.75" header="0.3" footer="0.3"/>
  <pageSetup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J11" sqref="J11"/>
    </sheetView>
  </sheetViews>
  <sheetFormatPr defaultRowHeight="12.75"/>
  <cols>
    <col min="2" max="2" width="21" customWidth="1"/>
    <col min="3" max="3" width="10.5703125" customWidth="1"/>
    <col min="4" max="4" width="17" customWidth="1"/>
    <col min="5" max="5" width="13.7109375" customWidth="1"/>
    <col min="6" max="6" width="9.7109375" customWidth="1"/>
  </cols>
  <sheetData>
    <row r="1" spans="1:7" ht="15.75">
      <c r="A1" s="293" t="s">
        <v>43</v>
      </c>
      <c r="B1" s="293"/>
      <c r="C1" s="293"/>
      <c r="D1" s="293"/>
      <c r="E1" s="293"/>
      <c r="F1" s="293"/>
      <c r="G1" s="293"/>
    </row>
    <row r="2" spans="1:7" ht="15.75">
      <c r="A2" s="298" t="s">
        <v>42</v>
      </c>
      <c r="B2" s="297"/>
      <c r="C2" s="297"/>
      <c r="D2" s="297"/>
      <c r="E2" s="297"/>
      <c r="F2" s="297"/>
      <c r="G2" s="297"/>
    </row>
    <row r="3" spans="1:7" ht="15.75">
      <c r="A3" s="299" t="s">
        <v>0</v>
      </c>
      <c r="B3" s="305"/>
      <c r="C3" s="305"/>
      <c r="D3" s="305"/>
      <c r="E3" s="4"/>
      <c r="F3" s="5"/>
      <c r="G3" s="6"/>
    </row>
    <row r="4" spans="1:7" ht="15.75">
      <c r="A4" s="301" t="s">
        <v>1</v>
      </c>
      <c r="B4" s="306"/>
      <c r="C4" s="306"/>
      <c r="D4" s="306"/>
      <c r="E4" s="6"/>
      <c r="F4" s="5"/>
      <c r="G4" s="6"/>
    </row>
    <row r="5" spans="1:7" ht="15.75">
      <c r="A5" s="298" t="s">
        <v>2</v>
      </c>
      <c r="B5" s="297"/>
      <c r="C5" s="297"/>
      <c r="D5" s="297"/>
      <c r="E5" s="6"/>
      <c r="F5" s="5"/>
      <c r="G5" s="6"/>
    </row>
    <row r="6" spans="1:7" ht="15.75">
      <c r="A6" s="293" t="s">
        <v>222</v>
      </c>
      <c r="B6" s="297"/>
      <c r="C6" s="297"/>
      <c r="D6" s="297"/>
      <c r="E6" s="297"/>
      <c r="F6" s="297"/>
      <c r="G6" s="297"/>
    </row>
    <row r="7" spans="1:7" ht="15.75">
      <c r="A7" s="293" t="s">
        <v>223</v>
      </c>
      <c r="B7" s="297"/>
      <c r="C7" s="297"/>
      <c r="D7" s="297"/>
      <c r="E7" s="297"/>
      <c r="F7" s="297"/>
      <c r="G7" s="297"/>
    </row>
    <row r="8" spans="1:7" ht="20.25" customHeight="1">
      <c r="A8" s="327" t="s">
        <v>48</v>
      </c>
      <c r="B8" s="321"/>
      <c r="C8" s="321"/>
    </row>
    <row r="10" spans="1:7" ht="15.75">
      <c r="A10" s="197" t="s">
        <v>13</v>
      </c>
      <c r="B10" s="198" t="s">
        <v>244</v>
      </c>
      <c r="C10" s="198" t="s">
        <v>243</v>
      </c>
      <c r="D10" s="198" t="s">
        <v>28</v>
      </c>
      <c r="E10" s="197" t="s">
        <v>29</v>
      </c>
    </row>
    <row r="11" spans="1:7" ht="21.75" customHeight="1">
      <c r="A11" s="349">
        <v>1</v>
      </c>
      <c r="B11" s="206" t="s">
        <v>271</v>
      </c>
      <c r="C11" s="168">
        <v>2005</v>
      </c>
      <c r="D11" s="342" t="s">
        <v>90</v>
      </c>
      <c r="E11" s="341" t="s">
        <v>174</v>
      </c>
    </row>
    <row r="12" spans="1:7" ht="18" customHeight="1">
      <c r="A12" s="349"/>
      <c r="B12" s="206" t="s">
        <v>118</v>
      </c>
      <c r="C12" s="168">
        <v>2005</v>
      </c>
      <c r="D12" s="343"/>
      <c r="E12" s="341"/>
    </row>
    <row r="13" spans="1:7" ht="19.5" customHeight="1">
      <c r="A13" s="349">
        <v>2</v>
      </c>
      <c r="B13" s="206" t="s">
        <v>60</v>
      </c>
      <c r="C13" s="168">
        <v>2005</v>
      </c>
      <c r="D13" s="342" t="s">
        <v>59</v>
      </c>
      <c r="E13" s="341">
        <v>51.774999999999999</v>
      </c>
    </row>
    <row r="14" spans="1:7" ht="20.25" customHeight="1">
      <c r="A14" s="349"/>
      <c r="B14" s="206" t="s">
        <v>131</v>
      </c>
      <c r="C14" s="168">
        <v>2005</v>
      </c>
      <c r="D14" s="343"/>
      <c r="E14" s="341"/>
    </row>
    <row r="15" spans="1:7" ht="21.75" customHeight="1">
      <c r="A15" s="349">
        <v>3</v>
      </c>
      <c r="B15" s="206" t="s">
        <v>272</v>
      </c>
      <c r="C15" s="168">
        <v>2006</v>
      </c>
      <c r="D15" s="342" t="s">
        <v>61</v>
      </c>
      <c r="E15" s="341">
        <v>46.174999999999997</v>
      </c>
    </row>
    <row r="16" spans="1:7" ht="17.25" customHeight="1">
      <c r="A16" s="349"/>
      <c r="B16" s="206" t="s">
        <v>273</v>
      </c>
      <c r="C16" s="168">
        <v>2006</v>
      </c>
      <c r="D16" s="343"/>
      <c r="E16" s="341"/>
    </row>
    <row r="17" spans="1:7" ht="20.25" customHeight="1">
      <c r="A17" s="347"/>
      <c r="B17" s="201"/>
      <c r="C17" s="167"/>
      <c r="D17" s="335"/>
      <c r="E17" s="337"/>
      <c r="F17" s="144"/>
      <c r="G17" s="144"/>
    </row>
    <row r="18" spans="1:7" ht="18" customHeight="1">
      <c r="A18" s="347"/>
      <c r="B18" s="201"/>
      <c r="C18" s="167"/>
      <c r="D18" s="348"/>
      <c r="E18" s="337"/>
      <c r="F18" s="144"/>
      <c r="G18" s="144"/>
    </row>
    <row r="19" spans="1:7" ht="18.75" customHeight="1">
      <c r="A19" s="347"/>
      <c r="B19" s="201"/>
      <c r="C19" s="167"/>
      <c r="D19" s="335"/>
      <c r="E19" s="337"/>
      <c r="F19" s="144"/>
      <c r="G19" s="144"/>
    </row>
    <row r="20" spans="1:7" ht="18" customHeight="1">
      <c r="A20" s="347"/>
      <c r="B20" s="201"/>
      <c r="C20" s="167"/>
      <c r="D20" s="348"/>
      <c r="E20" s="337"/>
      <c r="F20" s="144"/>
      <c r="G20" s="144"/>
    </row>
    <row r="21" spans="1:7" ht="18" customHeight="1">
      <c r="A21" s="347"/>
      <c r="B21" s="201"/>
      <c r="C21" s="167"/>
      <c r="D21" s="335"/>
      <c r="E21" s="337"/>
      <c r="F21" s="144"/>
      <c r="G21" s="144"/>
    </row>
    <row r="22" spans="1:7" ht="18.75" customHeight="1">
      <c r="A22" s="347"/>
      <c r="B22" s="201"/>
      <c r="C22" s="167"/>
      <c r="D22" s="348"/>
      <c r="E22" s="337"/>
      <c r="F22" s="144"/>
      <c r="G22" s="144"/>
    </row>
    <row r="23" spans="1:7" ht="19.5" customHeight="1">
      <c r="A23" s="347"/>
      <c r="B23" s="202"/>
      <c r="C23" s="167"/>
      <c r="D23" s="335"/>
      <c r="E23" s="337"/>
      <c r="F23" s="144"/>
      <c r="G23" s="144"/>
    </row>
    <row r="24" spans="1:7" ht="18.75" customHeight="1">
      <c r="A24" s="347"/>
      <c r="B24" s="201"/>
      <c r="C24" s="167"/>
      <c r="D24" s="348"/>
      <c r="E24" s="337"/>
      <c r="F24" s="144"/>
      <c r="G24" s="144"/>
    </row>
    <row r="25" spans="1:7" ht="17.25" customHeight="1">
      <c r="A25" s="347"/>
      <c r="B25" s="201"/>
      <c r="C25" s="167"/>
      <c r="D25" s="335"/>
      <c r="E25" s="337"/>
      <c r="F25" s="144"/>
      <c r="G25" s="144"/>
    </row>
    <row r="26" spans="1:7" ht="19.5" customHeight="1">
      <c r="A26" s="347"/>
      <c r="B26" s="201"/>
      <c r="C26" s="167"/>
      <c r="D26" s="348"/>
      <c r="E26" s="337"/>
      <c r="F26" s="144"/>
      <c r="G26" s="144"/>
    </row>
    <row r="27" spans="1:7" ht="18.75" customHeight="1">
      <c r="A27" s="347"/>
      <c r="B27" s="201"/>
      <c r="C27" s="167"/>
      <c r="D27" s="335"/>
      <c r="E27" s="337"/>
      <c r="F27" s="144"/>
      <c r="G27" s="144"/>
    </row>
    <row r="28" spans="1:7" ht="18" customHeight="1">
      <c r="A28" s="347"/>
      <c r="B28" s="201"/>
      <c r="C28" s="167"/>
      <c r="D28" s="336"/>
      <c r="E28" s="337"/>
      <c r="F28" s="144"/>
      <c r="G28" s="144"/>
    </row>
    <row r="29" spans="1:7" ht="18.75" customHeight="1">
      <c r="A29" s="347"/>
      <c r="B29" s="201"/>
      <c r="C29" s="167"/>
      <c r="D29" s="335"/>
      <c r="E29" s="339"/>
      <c r="F29" s="144"/>
      <c r="G29" s="144"/>
    </row>
    <row r="30" spans="1:7" ht="18" customHeight="1">
      <c r="A30" s="347"/>
      <c r="B30" s="201"/>
      <c r="C30" s="167"/>
      <c r="D30" s="336"/>
      <c r="E30" s="339"/>
      <c r="F30" s="144"/>
      <c r="G30" s="144"/>
    </row>
    <row r="31" spans="1:7" ht="19.5" customHeight="1">
      <c r="A31" s="347"/>
      <c r="B31" s="201"/>
      <c r="C31" s="167"/>
      <c r="D31" s="335"/>
      <c r="E31" s="337"/>
      <c r="F31" s="144"/>
      <c r="G31" s="144"/>
    </row>
    <row r="32" spans="1:7" ht="18.75" customHeight="1">
      <c r="A32" s="347"/>
      <c r="B32" s="201"/>
      <c r="C32" s="167"/>
      <c r="D32" s="336"/>
      <c r="E32" s="337"/>
      <c r="F32" s="144"/>
      <c r="G32" s="144"/>
    </row>
    <row r="33" spans="1:7" ht="18.75" customHeight="1">
      <c r="A33" s="347"/>
      <c r="B33" s="202"/>
      <c r="C33" s="167"/>
      <c r="D33" s="335"/>
      <c r="E33" s="337"/>
      <c r="F33" s="144"/>
      <c r="G33" s="144"/>
    </row>
    <row r="34" spans="1:7" ht="19.5" customHeight="1">
      <c r="A34" s="347"/>
      <c r="B34" s="202"/>
      <c r="C34" s="167"/>
      <c r="D34" s="336"/>
      <c r="E34" s="337"/>
      <c r="F34" s="144"/>
      <c r="G34" s="144"/>
    </row>
    <row r="35" spans="1:7" ht="18" customHeight="1">
      <c r="A35" s="347"/>
      <c r="B35" s="201"/>
      <c r="C35" s="167"/>
      <c r="D35" s="335"/>
      <c r="E35" s="337"/>
      <c r="F35" s="144"/>
      <c r="G35" s="144"/>
    </row>
    <row r="36" spans="1:7" ht="20.25" customHeight="1">
      <c r="A36" s="347"/>
      <c r="B36" s="201"/>
      <c r="C36" s="167"/>
      <c r="D36" s="336"/>
      <c r="E36" s="337"/>
      <c r="F36" s="144"/>
      <c r="G36" s="144"/>
    </row>
    <row r="37" spans="1:7" ht="18.75" customHeight="1">
      <c r="A37" s="347"/>
      <c r="B37" s="201"/>
      <c r="C37" s="167"/>
      <c r="D37" s="335"/>
      <c r="E37" s="337"/>
      <c r="F37" s="144"/>
      <c r="G37" s="144"/>
    </row>
    <row r="38" spans="1:7" ht="18" customHeight="1">
      <c r="A38" s="347"/>
      <c r="B38" s="201"/>
      <c r="C38" s="167"/>
      <c r="D38" s="336"/>
      <c r="E38" s="337"/>
      <c r="F38" s="144"/>
      <c r="G38" s="144"/>
    </row>
    <row r="39" spans="1:7" ht="35.25" customHeight="1">
      <c r="A39" s="347"/>
      <c r="B39" s="201"/>
      <c r="C39" s="167"/>
      <c r="D39" s="335"/>
      <c r="E39" s="337"/>
      <c r="F39" s="144"/>
      <c r="G39" s="144"/>
    </row>
    <row r="40" spans="1:7" ht="20.25" customHeight="1">
      <c r="A40" s="347"/>
      <c r="B40" s="201"/>
      <c r="C40" s="167"/>
      <c r="D40" s="336"/>
      <c r="E40" s="337"/>
      <c r="F40" s="144"/>
      <c r="G40" s="144"/>
    </row>
    <row r="41" spans="1:7" ht="18.75" customHeight="1">
      <c r="A41" s="347"/>
      <c r="B41" s="201"/>
      <c r="C41" s="167"/>
      <c r="D41" s="335"/>
      <c r="E41" s="346"/>
      <c r="F41" s="346"/>
      <c r="G41" s="346"/>
    </row>
    <row r="42" spans="1:7" ht="16.5" customHeight="1">
      <c r="A42" s="347"/>
      <c r="B42" s="201"/>
      <c r="C42" s="167"/>
      <c r="D42" s="336"/>
      <c r="E42" s="346"/>
      <c r="F42" s="346"/>
      <c r="G42" s="346"/>
    </row>
    <row r="43" spans="1:7" ht="19.5" customHeight="1">
      <c r="A43" s="347"/>
      <c r="B43" s="201"/>
      <c r="C43" s="167"/>
      <c r="D43" s="335"/>
      <c r="E43" s="344"/>
      <c r="F43" s="344"/>
      <c r="G43" s="344"/>
    </row>
    <row r="44" spans="1:7" ht="17.25" customHeight="1">
      <c r="A44" s="347"/>
      <c r="B44" s="201"/>
      <c r="C44" s="167"/>
      <c r="D44" s="336"/>
      <c r="E44" s="344"/>
      <c r="F44" s="344"/>
      <c r="G44" s="344"/>
    </row>
    <row r="45" spans="1:7" ht="18.75" customHeight="1">
      <c r="A45" s="330"/>
      <c r="B45" s="201"/>
      <c r="C45" s="167"/>
      <c r="D45" s="335"/>
      <c r="E45" s="344"/>
      <c r="F45" s="344"/>
      <c r="G45" s="344"/>
    </row>
    <row r="46" spans="1:7" ht="17.25" customHeight="1">
      <c r="A46" s="330"/>
      <c r="B46" s="201"/>
      <c r="C46" s="167"/>
      <c r="D46" s="336"/>
      <c r="E46" s="344"/>
      <c r="F46" s="344"/>
      <c r="G46" s="344"/>
    </row>
    <row r="47" spans="1:7" ht="17.25" customHeight="1">
      <c r="A47" s="330"/>
      <c r="B47" s="201"/>
      <c r="C47" s="167"/>
      <c r="D47" s="335"/>
      <c r="E47" s="346"/>
      <c r="F47" s="346"/>
      <c r="G47" s="346"/>
    </row>
    <row r="48" spans="1:7" ht="17.25" customHeight="1">
      <c r="A48" s="330"/>
      <c r="B48" s="201"/>
      <c r="C48" s="167"/>
      <c r="D48" s="336"/>
      <c r="E48" s="346"/>
      <c r="F48" s="346"/>
      <c r="G48" s="346"/>
    </row>
    <row r="49" spans="1:7" ht="18" customHeight="1">
      <c r="A49" s="330"/>
      <c r="B49" s="201"/>
      <c r="C49" s="167"/>
      <c r="D49" s="335"/>
      <c r="E49" s="344"/>
      <c r="F49" s="344"/>
      <c r="G49" s="344"/>
    </row>
    <row r="50" spans="1:7" ht="18.75" customHeight="1">
      <c r="A50" s="330"/>
      <c r="B50" s="201"/>
      <c r="C50" s="167"/>
      <c r="D50" s="336"/>
      <c r="E50" s="344"/>
      <c r="F50" s="344"/>
      <c r="G50" s="344"/>
    </row>
    <row r="51" spans="1:7" ht="18" customHeight="1">
      <c r="A51" s="330"/>
      <c r="B51" s="201"/>
      <c r="C51" s="167"/>
      <c r="D51" s="335"/>
      <c r="E51" s="344"/>
      <c r="F51" s="344"/>
      <c r="G51" s="344"/>
    </row>
    <row r="52" spans="1:7" ht="18" customHeight="1">
      <c r="A52" s="330"/>
      <c r="B52" s="201"/>
      <c r="C52" s="167"/>
      <c r="D52" s="336"/>
      <c r="E52" s="344"/>
      <c r="F52" s="344"/>
      <c r="G52" s="344"/>
    </row>
    <row r="53" spans="1:7" ht="18" customHeight="1">
      <c r="A53" s="330"/>
      <c r="B53" s="164"/>
      <c r="C53" s="165"/>
      <c r="D53" s="331"/>
      <c r="E53" s="344"/>
      <c r="F53" s="344"/>
      <c r="G53" s="344"/>
    </row>
    <row r="54" spans="1:7" ht="20.25" customHeight="1">
      <c r="A54" s="330"/>
      <c r="B54" s="164"/>
      <c r="C54" s="165"/>
      <c r="D54" s="332"/>
      <c r="E54" s="344"/>
      <c r="F54" s="344"/>
      <c r="G54" s="344"/>
    </row>
    <row r="55" spans="1:7" ht="21" customHeight="1">
      <c r="A55" s="330"/>
      <c r="B55" s="166"/>
      <c r="C55" s="167"/>
      <c r="D55" s="331"/>
      <c r="E55" s="344"/>
      <c r="F55" s="344"/>
      <c r="G55" s="344"/>
    </row>
    <row r="56" spans="1:7" ht="16.5" customHeight="1">
      <c r="A56" s="330"/>
      <c r="B56" s="166"/>
      <c r="C56" s="167"/>
      <c r="D56" s="332"/>
      <c r="E56" s="344"/>
      <c r="F56" s="344"/>
      <c r="G56" s="344"/>
    </row>
    <row r="57" spans="1:7" ht="15" customHeight="1">
      <c r="A57" s="330"/>
      <c r="B57" s="166"/>
      <c r="C57" s="167"/>
      <c r="D57" s="331"/>
      <c r="E57" s="344"/>
      <c r="F57" s="344"/>
      <c r="G57" s="344"/>
    </row>
    <row r="58" spans="1:7" ht="15" customHeight="1">
      <c r="A58" s="330"/>
      <c r="B58" s="166"/>
      <c r="C58" s="167"/>
      <c r="D58" s="332"/>
      <c r="E58" s="344"/>
      <c r="F58" s="344"/>
      <c r="G58" s="344"/>
    </row>
    <row r="59" spans="1:7" ht="15" customHeight="1">
      <c r="A59" s="330"/>
      <c r="B59" s="166"/>
      <c r="C59" s="167"/>
      <c r="D59" s="331"/>
      <c r="E59" s="344"/>
      <c r="F59" s="344"/>
      <c r="G59" s="344"/>
    </row>
    <row r="60" spans="1:7" ht="15" customHeight="1">
      <c r="A60" s="330"/>
      <c r="B60" s="166"/>
      <c r="C60" s="167"/>
      <c r="D60" s="332"/>
      <c r="E60" s="344"/>
      <c r="F60" s="344"/>
      <c r="G60" s="344"/>
    </row>
    <row r="61" spans="1:7">
      <c r="A61" s="144"/>
      <c r="B61" s="144"/>
      <c r="C61" s="144"/>
      <c r="D61" s="144"/>
      <c r="E61" s="144"/>
      <c r="F61" s="144"/>
      <c r="G61" s="144"/>
    </row>
  </sheetData>
  <mergeCells count="103">
    <mergeCell ref="A1:G1"/>
    <mergeCell ref="A2:G2"/>
    <mergeCell ref="A3:D3"/>
    <mergeCell ref="A4:D4"/>
    <mergeCell ref="A5:D5"/>
    <mergeCell ref="A6:G6"/>
    <mergeCell ref="A15:A16"/>
    <mergeCell ref="D15:D16"/>
    <mergeCell ref="E15:E16"/>
    <mergeCell ref="A13:A14"/>
    <mergeCell ref="D13:D14"/>
    <mergeCell ref="E13:E14"/>
    <mergeCell ref="A7:G7"/>
    <mergeCell ref="A11:A12"/>
    <mergeCell ref="D11:D12"/>
    <mergeCell ref="E11:E12"/>
    <mergeCell ref="A8:C8"/>
    <mergeCell ref="A21:A22"/>
    <mergeCell ref="D21:D22"/>
    <mergeCell ref="E21:E22"/>
    <mergeCell ref="A19:A20"/>
    <mergeCell ref="D19:D20"/>
    <mergeCell ref="E19:E20"/>
    <mergeCell ref="A17:A18"/>
    <mergeCell ref="D17:D18"/>
    <mergeCell ref="E17:E18"/>
    <mergeCell ref="A27:A28"/>
    <mergeCell ref="D27:D28"/>
    <mergeCell ref="E27:E28"/>
    <mergeCell ref="A25:A26"/>
    <mergeCell ref="D25:D26"/>
    <mergeCell ref="E25:E26"/>
    <mergeCell ref="A23:A24"/>
    <mergeCell ref="D23:D24"/>
    <mergeCell ref="E23:E24"/>
    <mergeCell ref="A33:A34"/>
    <mergeCell ref="D33:D34"/>
    <mergeCell ref="E33:E34"/>
    <mergeCell ref="A31:A32"/>
    <mergeCell ref="D31:D32"/>
    <mergeCell ref="E31:E32"/>
    <mergeCell ref="A29:A30"/>
    <mergeCell ref="D29:D30"/>
    <mergeCell ref="E29:E30"/>
    <mergeCell ref="A39:A40"/>
    <mergeCell ref="D39:D40"/>
    <mergeCell ref="E39:E40"/>
    <mergeCell ref="A37:A38"/>
    <mergeCell ref="D37:D38"/>
    <mergeCell ref="E37:E38"/>
    <mergeCell ref="A35:A36"/>
    <mergeCell ref="D35:D36"/>
    <mergeCell ref="E35:E36"/>
    <mergeCell ref="A43:A44"/>
    <mergeCell ref="D43:D44"/>
    <mergeCell ref="E43:E44"/>
    <mergeCell ref="F43:F44"/>
    <mergeCell ref="G43:G44"/>
    <mergeCell ref="A41:A42"/>
    <mergeCell ref="D41:D42"/>
    <mergeCell ref="E41:E42"/>
    <mergeCell ref="F41:F42"/>
    <mergeCell ref="G41:G42"/>
    <mergeCell ref="A47:A48"/>
    <mergeCell ref="D47:D48"/>
    <mergeCell ref="E47:E48"/>
    <mergeCell ref="F47:F48"/>
    <mergeCell ref="G47:G48"/>
    <mergeCell ref="A45:A46"/>
    <mergeCell ref="D45:D46"/>
    <mergeCell ref="E45:E46"/>
    <mergeCell ref="F45:F46"/>
    <mergeCell ref="G45:G46"/>
    <mergeCell ref="A51:A52"/>
    <mergeCell ref="D51:D52"/>
    <mergeCell ref="E51:E52"/>
    <mergeCell ref="F51:F52"/>
    <mergeCell ref="G51:G52"/>
    <mergeCell ref="A49:A50"/>
    <mergeCell ref="D49:D50"/>
    <mergeCell ref="E49:E50"/>
    <mergeCell ref="F49:F50"/>
    <mergeCell ref="G49:G50"/>
    <mergeCell ref="A55:A56"/>
    <mergeCell ref="D55:D56"/>
    <mergeCell ref="E55:E56"/>
    <mergeCell ref="F55:F56"/>
    <mergeCell ref="G55:G56"/>
    <mergeCell ref="A53:A54"/>
    <mergeCell ref="D53:D54"/>
    <mergeCell ref="E53:E54"/>
    <mergeCell ref="F53:F54"/>
    <mergeCell ref="G53:G54"/>
    <mergeCell ref="A59:A60"/>
    <mergeCell ref="D59:D60"/>
    <mergeCell ref="E59:E60"/>
    <mergeCell ref="F59:F60"/>
    <mergeCell ref="G59:G60"/>
    <mergeCell ref="A57:A58"/>
    <mergeCell ref="D57:D58"/>
    <mergeCell ref="E57:E58"/>
    <mergeCell ref="F57:F58"/>
    <mergeCell ref="G57:G58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74"/>
  <sheetViews>
    <sheetView workbookViewId="0">
      <selection activeCell="M23" sqref="M23"/>
    </sheetView>
  </sheetViews>
  <sheetFormatPr defaultRowHeight="15.75"/>
  <cols>
    <col min="1" max="1" width="4.7109375" style="60" customWidth="1"/>
    <col min="2" max="2" width="17.140625" style="60" customWidth="1"/>
    <col min="3" max="3" width="9.140625" style="60"/>
    <col min="4" max="4" width="8.7109375" style="60" customWidth="1"/>
    <col min="5" max="5" width="6.7109375" style="60" customWidth="1"/>
    <col min="6" max="6" width="7.42578125" style="60" customWidth="1"/>
    <col min="7" max="7" width="6.85546875" style="60" customWidth="1"/>
    <col min="8" max="8" width="7" style="60" customWidth="1"/>
    <col min="9" max="9" width="6.85546875" style="60" customWidth="1"/>
    <col min="10" max="10" width="9.140625" style="60"/>
    <col min="11" max="11" width="5.28515625" style="60" customWidth="1"/>
    <col min="12" max="14" width="9.140625" style="60"/>
  </cols>
  <sheetData>
    <row r="1" spans="1:20">
      <c r="A1" s="293" t="s">
        <v>43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320"/>
    </row>
    <row r="2" spans="1:20">
      <c r="A2" s="298" t="s">
        <v>33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321"/>
      <c r="N2" s="321"/>
      <c r="O2" s="321"/>
      <c r="P2" s="8"/>
      <c r="Q2" s="8"/>
      <c r="R2" s="60"/>
    </row>
    <row r="3" spans="1:20">
      <c r="A3" s="299" t="s">
        <v>0</v>
      </c>
      <c r="B3" s="305"/>
      <c r="C3" s="305"/>
      <c r="D3" s="305"/>
      <c r="E3" s="4"/>
      <c r="F3" s="5"/>
      <c r="G3" s="6"/>
      <c r="H3" s="6"/>
      <c r="I3" s="6"/>
      <c r="J3" s="6"/>
      <c r="K3" s="6"/>
      <c r="L3" s="6"/>
      <c r="M3" s="2"/>
      <c r="N3" s="8"/>
      <c r="O3" s="8"/>
      <c r="P3" s="8"/>
      <c r="Q3" s="8"/>
      <c r="R3" s="60"/>
    </row>
    <row r="4" spans="1:20">
      <c r="A4" s="301" t="s">
        <v>1</v>
      </c>
      <c r="B4" s="306"/>
      <c r="C4" s="306"/>
      <c r="D4" s="306"/>
      <c r="E4" s="6"/>
      <c r="F4" s="5"/>
      <c r="G4" s="6"/>
      <c r="H4" s="6"/>
      <c r="I4" s="6"/>
      <c r="J4" s="6"/>
      <c r="K4" s="6"/>
      <c r="L4" s="6"/>
      <c r="M4" s="2"/>
      <c r="N4" s="8"/>
      <c r="O4" s="8"/>
      <c r="P4" s="8"/>
      <c r="Q4" s="8"/>
      <c r="R4" s="60"/>
    </row>
    <row r="5" spans="1:20">
      <c r="A5" s="298" t="s">
        <v>2</v>
      </c>
      <c r="B5" s="297"/>
      <c r="C5" s="297"/>
      <c r="D5" s="297"/>
      <c r="E5" s="6"/>
      <c r="F5" s="5"/>
      <c r="G5" s="6"/>
      <c r="H5" s="6"/>
      <c r="I5" s="6"/>
      <c r="J5" s="6"/>
      <c r="K5" s="6"/>
      <c r="L5" s="6"/>
      <c r="M5" s="2"/>
      <c r="N5" s="8"/>
      <c r="O5" s="8"/>
      <c r="P5" s="8"/>
      <c r="Q5" s="8"/>
      <c r="R5" s="60"/>
    </row>
    <row r="6" spans="1:20">
      <c r="A6" s="293" t="s">
        <v>222</v>
      </c>
      <c r="B6" s="297"/>
      <c r="C6" s="297"/>
      <c r="D6" s="297"/>
      <c r="E6" s="297"/>
      <c r="F6" s="297"/>
      <c r="G6" s="297"/>
      <c r="H6" s="297"/>
      <c r="I6" s="326"/>
      <c r="J6" s="325"/>
      <c r="K6" s="325"/>
      <c r="L6" s="325"/>
      <c r="M6" s="325"/>
      <c r="N6" s="325"/>
      <c r="O6" s="325"/>
      <c r="P6" s="325"/>
      <c r="Q6" s="325"/>
      <c r="R6" s="60"/>
    </row>
    <row r="7" spans="1:20">
      <c r="A7" s="293" t="s">
        <v>223</v>
      </c>
      <c r="B7" s="297"/>
      <c r="C7" s="297"/>
      <c r="D7" s="297"/>
      <c r="E7" s="297"/>
      <c r="F7" s="297"/>
      <c r="G7" s="297"/>
      <c r="H7" s="297"/>
      <c r="I7" s="297"/>
      <c r="J7" s="325"/>
      <c r="K7" s="325"/>
      <c r="L7" s="325"/>
      <c r="M7" s="325"/>
      <c r="N7" s="325"/>
      <c r="O7" s="325"/>
      <c r="P7" s="325"/>
      <c r="Q7" s="325"/>
      <c r="R7" s="8"/>
    </row>
    <row r="8" spans="1:20" ht="32.25" customHeight="1" thickBot="1">
      <c r="A8" s="350" t="s">
        <v>49</v>
      </c>
      <c r="B8" s="351"/>
      <c r="C8" s="351"/>
      <c r="D8" s="351"/>
      <c r="E8" s="351"/>
    </row>
    <row r="9" spans="1:20" ht="16.5" thickBot="1">
      <c r="A9" s="105">
        <v>1</v>
      </c>
      <c r="B9" s="68" t="s">
        <v>274</v>
      </c>
      <c r="C9" s="68"/>
      <c r="D9" s="68">
        <v>1</v>
      </c>
      <c r="E9" s="68">
        <v>2</v>
      </c>
      <c r="F9" s="68">
        <v>3</v>
      </c>
      <c r="G9" s="68">
        <v>4</v>
      </c>
      <c r="H9" s="68">
        <v>5</v>
      </c>
      <c r="I9" s="68">
        <v>6</v>
      </c>
      <c r="J9" s="70"/>
      <c r="K9" s="68" t="s">
        <v>18</v>
      </c>
      <c r="L9" s="70"/>
      <c r="M9" s="114">
        <f>SUM(L10:L16)</f>
        <v>145.79999999999998</v>
      </c>
      <c r="N9" s="60">
        <f>M9/2</f>
        <v>72.899999999999991</v>
      </c>
    </row>
    <row r="10" spans="1:20">
      <c r="A10" s="61"/>
      <c r="B10" s="61"/>
      <c r="C10" s="61" t="s">
        <v>19</v>
      </c>
      <c r="D10" s="115">
        <v>7.2</v>
      </c>
      <c r="E10" s="61">
        <v>6.7</v>
      </c>
      <c r="F10" s="61">
        <v>7.3</v>
      </c>
      <c r="G10" s="115">
        <v>7.2</v>
      </c>
      <c r="H10" s="115">
        <v>7.2</v>
      </c>
      <c r="I10" s="115">
        <v>7.5</v>
      </c>
      <c r="J10" s="97">
        <f>(SUM(D10:I10)-MAX(D10:I10)-MIN(D10:I10))/4</f>
        <v>7.2250000000000005</v>
      </c>
      <c r="K10" s="61">
        <v>40</v>
      </c>
      <c r="L10" s="97">
        <f t="shared" ref="L10:L72" si="0">J10/10*K10</f>
        <v>28.900000000000002</v>
      </c>
      <c r="M10" s="61"/>
    </row>
    <row r="11" spans="1:20">
      <c r="A11" s="63"/>
      <c r="B11" s="63"/>
      <c r="C11" s="63" t="s">
        <v>20</v>
      </c>
      <c r="D11" s="63">
        <v>7</v>
      </c>
      <c r="E11" s="63">
        <v>6.5</v>
      </c>
      <c r="F11" s="63">
        <v>7.2</v>
      </c>
      <c r="G11" s="116">
        <v>7.4</v>
      </c>
      <c r="H11" s="116">
        <v>7.1</v>
      </c>
      <c r="I11" s="116">
        <v>7.4</v>
      </c>
      <c r="J11" s="79">
        <f t="shared" ref="J11:J16" si="1">(SUM(D11:I11)-MAX(D11:I11)-MIN(D11:I11))/4</f>
        <v>7.1750000000000007</v>
      </c>
      <c r="K11" s="63">
        <v>30</v>
      </c>
      <c r="L11" s="79">
        <f t="shared" si="0"/>
        <v>21.525000000000002</v>
      </c>
      <c r="M11" s="63"/>
    </row>
    <row r="12" spans="1:20">
      <c r="A12" s="63"/>
      <c r="B12" s="63"/>
      <c r="C12" s="63" t="s">
        <v>21</v>
      </c>
      <c r="D12" s="116">
        <v>7.1</v>
      </c>
      <c r="E12" s="116">
        <v>6.8</v>
      </c>
      <c r="F12" s="116">
        <v>7.3</v>
      </c>
      <c r="G12" s="116">
        <v>7.4</v>
      </c>
      <c r="H12" s="116">
        <v>7.3</v>
      </c>
      <c r="I12" s="116">
        <v>7.5</v>
      </c>
      <c r="J12" s="79">
        <f t="shared" si="1"/>
        <v>7.2749999999999995</v>
      </c>
      <c r="K12" s="63">
        <v>30</v>
      </c>
      <c r="L12" s="79">
        <f t="shared" si="0"/>
        <v>21.824999999999999</v>
      </c>
      <c r="M12" s="63"/>
    </row>
    <row r="13" spans="1:20">
      <c r="A13" s="63"/>
      <c r="B13" s="63"/>
      <c r="C13" s="63"/>
      <c r="D13" s="116"/>
      <c r="E13" s="63"/>
      <c r="F13" s="63"/>
      <c r="G13" s="63"/>
      <c r="H13" s="63"/>
      <c r="I13" s="63"/>
      <c r="J13" s="79"/>
      <c r="K13" s="63"/>
      <c r="L13" s="79"/>
      <c r="M13" s="63"/>
    </row>
    <row r="14" spans="1:20">
      <c r="A14" s="63"/>
      <c r="B14" s="63"/>
      <c r="C14" s="63" t="s">
        <v>32</v>
      </c>
      <c r="D14" s="116">
        <v>7.3</v>
      </c>
      <c r="E14" s="116">
        <v>6.8</v>
      </c>
      <c r="F14" s="116">
        <v>7.5</v>
      </c>
      <c r="G14" s="116">
        <v>7.4</v>
      </c>
      <c r="H14" s="116">
        <v>7.2</v>
      </c>
      <c r="I14" s="116">
        <v>7.5</v>
      </c>
      <c r="J14" s="79">
        <f t="shared" si="1"/>
        <v>7.3500000000000005</v>
      </c>
      <c r="K14" s="63">
        <v>60</v>
      </c>
      <c r="L14" s="79">
        <f t="shared" si="0"/>
        <v>44.100000000000009</v>
      </c>
      <c r="M14" s="63"/>
    </row>
    <row r="15" spans="1:20">
      <c r="A15" s="63"/>
      <c r="B15" s="63"/>
      <c r="C15" s="63" t="s">
        <v>23</v>
      </c>
      <c r="D15" s="116">
        <v>7.4</v>
      </c>
      <c r="E15" s="116">
        <v>6.8</v>
      </c>
      <c r="F15" s="116">
        <v>7.4</v>
      </c>
      <c r="G15" s="116">
        <v>7.4</v>
      </c>
      <c r="H15" s="116">
        <v>7.3</v>
      </c>
      <c r="I15" s="116">
        <v>7.4</v>
      </c>
      <c r="J15" s="79">
        <f t="shared" si="1"/>
        <v>7.3749999999999991</v>
      </c>
      <c r="K15" s="63">
        <v>30</v>
      </c>
      <c r="L15" s="79">
        <f t="shared" si="0"/>
        <v>22.124999999999996</v>
      </c>
      <c r="M15" s="63"/>
    </row>
    <row r="16" spans="1:20" ht="16.5" thickBot="1">
      <c r="A16" s="83"/>
      <c r="B16" s="83"/>
      <c r="C16" s="83" t="s">
        <v>24</v>
      </c>
      <c r="D16" s="83">
        <v>7.3</v>
      </c>
      <c r="E16" s="83">
        <v>6.8</v>
      </c>
      <c r="F16" s="83">
        <v>7.3</v>
      </c>
      <c r="G16" s="83">
        <v>7.4</v>
      </c>
      <c r="H16" s="83">
        <v>7.3</v>
      </c>
      <c r="I16" s="83">
        <v>7.4</v>
      </c>
      <c r="J16" s="117">
        <f t="shared" si="1"/>
        <v>7.3249999999999984</v>
      </c>
      <c r="K16" s="83">
        <v>10</v>
      </c>
      <c r="L16" s="117">
        <f t="shared" si="0"/>
        <v>7.3249999999999984</v>
      </c>
      <c r="M16" s="83"/>
    </row>
    <row r="17" spans="1:14" ht="16.5" thickBot="1">
      <c r="A17" s="105">
        <v>2</v>
      </c>
      <c r="B17" s="68" t="s">
        <v>127</v>
      </c>
      <c r="C17" s="68"/>
      <c r="D17" s="68">
        <v>1</v>
      </c>
      <c r="E17" s="68">
        <v>2</v>
      </c>
      <c r="F17" s="68">
        <v>3</v>
      </c>
      <c r="G17" s="68">
        <v>4</v>
      </c>
      <c r="H17" s="68">
        <v>5</v>
      </c>
      <c r="I17" s="68"/>
      <c r="J17" s="70"/>
      <c r="K17" s="68" t="s">
        <v>18</v>
      </c>
      <c r="L17" s="70"/>
      <c r="M17" s="114">
        <f>SUM(L18:L24)</f>
        <v>133.94999999999999</v>
      </c>
      <c r="N17" s="60">
        <f>M17/2</f>
        <v>66.974999999999994</v>
      </c>
    </row>
    <row r="18" spans="1:14">
      <c r="A18" s="61"/>
      <c r="B18" s="61"/>
      <c r="C18" s="61" t="s">
        <v>19</v>
      </c>
      <c r="D18" s="115">
        <v>7.4</v>
      </c>
      <c r="E18" s="115">
        <v>6.5</v>
      </c>
      <c r="F18" s="115">
        <v>6.9</v>
      </c>
      <c r="G18" s="115">
        <v>6.6</v>
      </c>
      <c r="H18" s="115">
        <v>6.4</v>
      </c>
      <c r="I18" s="115">
        <v>6.5</v>
      </c>
      <c r="J18" s="97">
        <f>(SUM(D18:I18)-MAX(D18:I18)-MIN(D18:I18))/4</f>
        <v>6.625</v>
      </c>
      <c r="K18" s="61">
        <v>40</v>
      </c>
      <c r="L18" s="97">
        <f t="shared" si="0"/>
        <v>26.5</v>
      </c>
      <c r="M18" s="61"/>
    </row>
    <row r="19" spans="1:14">
      <c r="A19" s="63"/>
      <c r="B19" s="63"/>
      <c r="C19" s="63" t="s">
        <v>20</v>
      </c>
      <c r="D19" s="116">
        <v>7.4</v>
      </c>
      <c r="E19" s="116">
        <v>6.4</v>
      </c>
      <c r="F19" s="116">
        <v>6.9</v>
      </c>
      <c r="G19" s="116">
        <v>6.7</v>
      </c>
      <c r="H19" s="116">
        <v>6.3</v>
      </c>
      <c r="I19" s="116">
        <v>6.6</v>
      </c>
      <c r="J19" s="79">
        <f t="shared" ref="J19:J24" si="2">(SUM(D19:I19)-MAX(D19:I19)-MIN(D19:I19))/4</f>
        <v>6.6500000000000012</v>
      </c>
      <c r="K19" s="63">
        <v>30</v>
      </c>
      <c r="L19" s="79">
        <f t="shared" si="0"/>
        <v>19.950000000000003</v>
      </c>
      <c r="M19" s="63"/>
    </row>
    <row r="20" spans="1:14">
      <c r="A20" s="63"/>
      <c r="B20" s="63"/>
      <c r="C20" s="63" t="s">
        <v>21</v>
      </c>
      <c r="D20" s="116">
        <v>7.5</v>
      </c>
      <c r="E20" s="116">
        <v>6.7</v>
      </c>
      <c r="F20" s="116">
        <v>7</v>
      </c>
      <c r="G20" s="116">
        <v>6.6</v>
      </c>
      <c r="H20" s="116">
        <v>6.5</v>
      </c>
      <c r="I20" s="116">
        <v>6.5</v>
      </c>
      <c r="J20" s="79">
        <f t="shared" si="2"/>
        <v>6.6999999999999993</v>
      </c>
      <c r="K20" s="63">
        <v>30</v>
      </c>
      <c r="L20" s="79">
        <f t="shared" si="0"/>
        <v>20.099999999999998</v>
      </c>
      <c r="M20" s="63"/>
    </row>
    <row r="21" spans="1:14">
      <c r="A21" s="63"/>
      <c r="B21" s="63"/>
      <c r="C21" s="63"/>
      <c r="D21" s="63"/>
      <c r="E21" s="63"/>
      <c r="F21" s="63"/>
      <c r="G21" s="63"/>
      <c r="H21" s="63"/>
      <c r="I21" s="116"/>
      <c r="J21" s="79"/>
      <c r="K21" s="63"/>
      <c r="L21" s="79"/>
      <c r="M21" s="63"/>
    </row>
    <row r="22" spans="1:14">
      <c r="A22" s="63"/>
      <c r="B22" s="63"/>
      <c r="C22" s="63" t="s">
        <v>32</v>
      </c>
      <c r="D22" s="116">
        <v>7.6</v>
      </c>
      <c r="E22" s="116">
        <v>6.5</v>
      </c>
      <c r="F22" s="116">
        <v>7.1</v>
      </c>
      <c r="G22" s="116">
        <v>6.7</v>
      </c>
      <c r="H22" s="116">
        <v>6.3</v>
      </c>
      <c r="I22" s="116">
        <v>6.7</v>
      </c>
      <c r="J22" s="79">
        <f t="shared" si="2"/>
        <v>6.7499999999999991</v>
      </c>
      <c r="K22" s="63">
        <v>60</v>
      </c>
      <c r="L22" s="79">
        <f t="shared" si="0"/>
        <v>40.499999999999993</v>
      </c>
      <c r="M22" s="63"/>
    </row>
    <row r="23" spans="1:14">
      <c r="A23" s="63"/>
      <c r="B23" s="63"/>
      <c r="C23" s="63" t="s">
        <v>23</v>
      </c>
      <c r="D23" s="116">
        <v>7.7</v>
      </c>
      <c r="E23" s="116">
        <v>6.6</v>
      </c>
      <c r="F23" s="116">
        <v>7</v>
      </c>
      <c r="G23" s="116">
        <v>6.7</v>
      </c>
      <c r="H23" s="116">
        <v>6.4</v>
      </c>
      <c r="I23" s="116">
        <v>6.6</v>
      </c>
      <c r="J23" s="79">
        <f t="shared" si="2"/>
        <v>6.7249999999999996</v>
      </c>
      <c r="K23" s="63">
        <v>30</v>
      </c>
      <c r="L23" s="79">
        <f t="shared" si="0"/>
        <v>20.175000000000001</v>
      </c>
      <c r="M23" s="63"/>
    </row>
    <row r="24" spans="1:14" ht="16.5" thickBot="1">
      <c r="A24" s="83"/>
      <c r="B24" s="83"/>
      <c r="C24" s="83" t="s">
        <v>24</v>
      </c>
      <c r="D24" s="83">
        <v>7.8</v>
      </c>
      <c r="E24" s="83">
        <v>6.6</v>
      </c>
      <c r="F24" s="83">
        <v>7</v>
      </c>
      <c r="G24" s="83">
        <v>6.7</v>
      </c>
      <c r="H24" s="83">
        <v>6.5</v>
      </c>
      <c r="I24" s="83">
        <v>6.6</v>
      </c>
      <c r="J24" s="117">
        <f t="shared" si="2"/>
        <v>6.7249999999999996</v>
      </c>
      <c r="K24" s="83">
        <v>10</v>
      </c>
      <c r="L24" s="117">
        <f t="shared" si="0"/>
        <v>6.7249999999999996</v>
      </c>
      <c r="M24" s="83"/>
    </row>
    <row r="25" spans="1:14" ht="16.5" thickBot="1">
      <c r="A25" s="105">
        <v>3</v>
      </c>
      <c r="B25" s="68" t="s">
        <v>275</v>
      </c>
      <c r="C25" s="68"/>
      <c r="D25" s="68">
        <v>1</v>
      </c>
      <c r="E25" s="68">
        <v>2</v>
      </c>
      <c r="F25" s="68">
        <v>3</v>
      </c>
      <c r="G25" s="68">
        <v>4</v>
      </c>
      <c r="H25" s="68">
        <v>5</v>
      </c>
      <c r="I25" s="68"/>
      <c r="J25" s="70"/>
      <c r="K25" s="68" t="s">
        <v>18</v>
      </c>
      <c r="L25" s="70"/>
      <c r="M25" s="114">
        <f>SUM(L26:L32)</f>
        <v>108.77499999999999</v>
      </c>
      <c r="N25" s="60">
        <f>M25/2</f>
        <v>54.387499999999996</v>
      </c>
    </row>
    <row r="26" spans="1:14">
      <c r="A26" s="61"/>
      <c r="B26" s="61"/>
      <c r="C26" s="61" t="s">
        <v>19</v>
      </c>
      <c r="D26" s="115">
        <v>5.9</v>
      </c>
      <c r="E26" s="115">
        <v>5</v>
      </c>
      <c r="F26" s="115">
        <v>5.9</v>
      </c>
      <c r="G26" s="115">
        <v>6</v>
      </c>
      <c r="H26" s="115">
        <v>5</v>
      </c>
      <c r="I26" s="115">
        <v>5.5</v>
      </c>
      <c r="J26" s="97">
        <f>(SUM(D26:I26)-MAX(D26:I26)-MIN(D26:I26))/4</f>
        <v>5.5749999999999993</v>
      </c>
      <c r="K26" s="61">
        <v>40</v>
      </c>
      <c r="L26" s="97">
        <f t="shared" si="0"/>
        <v>22.299999999999997</v>
      </c>
      <c r="M26" s="61"/>
    </row>
    <row r="27" spans="1:14">
      <c r="A27" s="63"/>
      <c r="B27" s="63"/>
      <c r="C27" s="63" t="s">
        <v>20</v>
      </c>
      <c r="D27" s="116">
        <v>5.8</v>
      </c>
      <c r="E27" s="116">
        <v>4.8</v>
      </c>
      <c r="F27" s="116">
        <v>5.8</v>
      </c>
      <c r="G27" s="116">
        <v>6.1</v>
      </c>
      <c r="H27" s="116">
        <v>5</v>
      </c>
      <c r="I27" s="116">
        <v>5.2</v>
      </c>
      <c r="J27" s="79">
        <f t="shared" ref="J27:J32" si="3">(SUM(D27:I27)-MAX(D27:I27)-MIN(D27:I27))/4</f>
        <v>5.45</v>
      </c>
      <c r="K27" s="63">
        <v>30</v>
      </c>
      <c r="L27" s="79">
        <f t="shared" si="0"/>
        <v>16.350000000000001</v>
      </c>
      <c r="M27" s="63"/>
    </row>
    <row r="28" spans="1:14">
      <c r="A28" s="63"/>
      <c r="B28" s="63"/>
      <c r="C28" s="63" t="s">
        <v>21</v>
      </c>
      <c r="D28" s="116">
        <v>5.8</v>
      </c>
      <c r="E28" s="116">
        <v>4.8</v>
      </c>
      <c r="F28" s="116">
        <v>5.8</v>
      </c>
      <c r="G28" s="116">
        <v>6.2</v>
      </c>
      <c r="H28" s="116">
        <v>5.0999999999999996</v>
      </c>
      <c r="I28" s="116">
        <v>5.3</v>
      </c>
      <c r="J28" s="79">
        <f t="shared" si="3"/>
        <v>5.4999999999999982</v>
      </c>
      <c r="K28" s="63">
        <v>30</v>
      </c>
      <c r="L28" s="79">
        <f t="shared" si="0"/>
        <v>16.499999999999993</v>
      </c>
      <c r="M28" s="63"/>
    </row>
    <row r="29" spans="1:14">
      <c r="A29" s="63"/>
      <c r="B29" s="63"/>
      <c r="C29" s="63"/>
      <c r="D29" s="63"/>
      <c r="E29" s="116"/>
      <c r="F29" s="63"/>
      <c r="G29" s="63"/>
      <c r="H29" s="63"/>
      <c r="I29" s="63"/>
      <c r="J29" s="79"/>
      <c r="K29" s="63"/>
      <c r="L29" s="79"/>
      <c r="M29" s="63"/>
    </row>
    <row r="30" spans="1:14">
      <c r="A30" s="63"/>
      <c r="B30" s="63"/>
      <c r="C30" s="63" t="s">
        <v>32</v>
      </c>
      <c r="D30" s="116">
        <v>5.5</v>
      </c>
      <c r="E30" s="116">
        <v>5</v>
      </c>
      <c r="F30" s="116">
        <v>5.5</v>
      </c>
      <c r="G30" s="116">
        <v>6.1</v>
      </c>
      <c r="H30" s="116">
        <v>5</v>
      </c>
      <c r="I30" s="116">
        <v>5.3</v>
      </c>
      <c r="J30" s="79">
        <f t="shared" si="3"/>
        <v>5.3249999999999993</v>
      </c>
      <c r="K30" s="63">
        <v>60</v>
      </c>
      <c r="L30" s="79">
        <f t="shared" si="0"/>
        <v>31.95</v>
      </c>
      <c r="M30" s="63"/>
    </row>
    <row r="31" spans="1:14">
      <c r="A31" s="63"/>
      <c r="B31" s="63"/>
      <c r="C31" s="63" t="s">
        <v>23</v>
      </c>
      <c r="D31" s="116">
        <v>5.8</v>
      </c>
      <c r="E31" s="116">
        <v>5.2</v>
      </c>
      <c r="F31" s="116">
        <v>5.8</v>
      </c>
      <c r="G31" s="116">
        <v>6.1</v>
      </c>
      <c r="H31" s="116">
        <v>5.0999999999999996</v>
      </c>
      <c r="I31" s="116">
        <v>5</v>
      </c>
      <c r="J31" s="79">
        <f t="shared" si="3"/>
        <v>5.4749999999999996</v>
      </c>
      <c r="K31" s="63">
        <v>30</v>
      </c>
      <c r="L31" s="79">
        <f t="shared" si="0"/>
        <v>16.425000000000001</v>
      </c>
      <c r="M31" s="63"/>
    </row>
    <row r="32" spans="1:14" ht="16.5" thickBot="1">
      <c r="A32" s="83"/>
      <c r="B32" s="83"/>
      <c r="C32" s="83" t="s">
        <v>24</v>
      </c>
      <c r="D32" s="118">
        <v>5.2</v>
      </c>
      <c r="E32" s="118">
        <v>5.2</v>
      </c>
      <c r="F32" s="83">
        <v>5.5</v>
      </c>
      <c r="G32" s="83">
        <v>6.1</v>
      </c>
      <c r="H32" s="83">
        <v>5.0999999999999996</v>
      </c>
      <c r="I32" s="83">
        <v>5</v>
      </c>
      <c r="J32" s="117">
        <f t="shared" si="3"/>
        <v>5.25</v>
      </c>
      <c r="K32" s="83">
        <v>10</v>
      </c>
      <c r="L32" s="117">
        <f t="shared" si="0"/>
        <v>5.25</v>
      </c>
      <c r="M32" s="83"/>
    </row>
    <row r="33" spans="1:14" ht="16.5" thickBot="1">
      <c r="A33" s="105">
        <f>A25+1</f>
        <v>4</v>
      </c>
      <c r="B33" s="68" t="s">
        <v>276</v>
      </c>
      <c r="C33" s="68"/>
      <c r="D33" s="68">
        <v>1</v>
      </c>
      <c r="E33" s="68">
        <v>2</v>
      </c>
      <c r="F33" s="68">
        <v>3</v>
      </c>
      <c r="G33" s="68">
        <v>4</v>
      </c>
      <c r="H33" s="68">
        <v>5</v>
      </c>
      <c r="I33" s="68"/>
      <c r="J33" s="70"/>
      <c r="K33" s="68" t="s">
        <v>18</v>
      </c>
      <c r="L33" s="70"/>
      <c r="M33" s="114">
        <f>SUM(L34:L40)</f>
        <v>153.22500000000002</v>
      </c>
      <c r="N33" s="60">
        <f>M33/2</f>
        <v>76.612500000000011</v>
      </c>
    </row>
    <row r="34" spans="1:14">
      <c r="A34" s="61"/>
      <c r="B34" s="61"/>
      <c r="C34" s="61" t="s">
        <v>19</v>
      </c>
      <c r="D34" s="115">
        <v>7.3</v>
      </c>
      <c r="E34" s="115">
        <v>7.1</v>
      </c>
      <c r="F34" s="115">
        <v>7.9</v>
      </c>
      <c r="G34" s="115">
        <v>7.6</v>
      </c>
      <c r="H34" s="115">
        <v>7.7</v>
      </c>
      <c r="I34" s="115">
        <v>7.8</v>
      </c>
      <c r="J34" s="97">
        <f>(SUM(D34:I34)-MAX(D34:I34)-MIN(D34:I34))/4</f>
        <v>7.6</v>
      </c>
      <c r="K34" s="61">
        <v>40</v>
      </c>
      <c r="L34" s="97">
        <f t="shared" si="0"/>
        <v>30.4</v>
      </c>
      <c r="M34" s="61"/>
    </row>
    <row r="35" spans="1:14">
      <c r="A35" s="63"/>
      <c r="B35" s="63"/>
      <c r="C35" s="63" t="s">
        <v>20</v>
      </c>
      <c r="D35" s="116">
        <v>7.1</v>
      </c>
      <c r="E35" s="116">
        <v>6.9</v>
      </c>
      <c r="F35" s="116">
        <v>7.8</v>
      </c>
      <c r="G35" s="116">
        <v>7.7</v>
      </c>
      <c r="H35" s="116">
        <v>7.6</v>
      </c>
      <c r="I35" s="116">
        <v>7.8</v>
      </c>
      <c r="J35" s="79">
        <f t="shared" ref="J35:J40" si="4">(SUM(D35:I35)-MAX(D35:I35)-MIN(D35:I35))/4</f>
        <v>7.5500000000000007</v>
      </c>
      <c r="K35" s="63">
        <v>30</v>
      </c>
      <c r="L35" s="79">
        <f t="shared" si="0"/>
        <v>22.650000000000002</v>
      </c>
      <c r="M35" s="63"/>
    </row>
    <row r="36" spans="1:14">
      <c r="A36" s="63"/>
      <c r="B36" s="63"/>
      <c r="C36" s="63" t="s">
        <v>21</v>
      </c>
      <c r="D36" s="116">
        <v>7.2</v>
      </c>
      <c r="E36" s="116">
        <v>7.1</v>
      </c>
      <c r="F36" s="116">
        <v>7.9</v>
      </c>
      <c r="G36" s="116">
        <v>7.8</v>
      </c>
      <c r="H36" s="116">
        <v>7.8</v>
      </c>
      <c r="I36" s="116">
        <v>7.8</v>
      </c>
      <c r="J36" s="79">
        <f t="shared" si="4"/>
        <v>7.65</v>
      </c>
      <c r="K36" s="63">
        <v>30</v>
      </c>
      <c r="L36" s="79">
        <f t="shared" si="0"/>
        <v>22.95</v>
      </c>
      <c r="M36" s="63"/>
    </row>
    <row r="37" spans="1:14">
      <c r="A37" s="63"/>
      <c r="B37" s="63"/>
      <c r="C37" s="63"/>
      <c r="D37" s="63"/>
      <c r="E37" s="63"/>
      <c r="F37" s="63"/>
      <c r="G37" s="63"/>
      <c r="H37" s="63"/>
      <c r="I37" s="63"/>
      <c r="J37" s="79"/>
      <c r="K37" s="63"/>
      <c r="L37" s="79"/>
      <c r="M37" s="63"/>
    </row>
    <row r="38" spans="1:14">
      <c r="A38" s="63"/>
      <c r="B38" s="63"/>
      <c r="C38" s="63" t="s">
        <v>32</v>
      </c>
      <c r="D38" s="116">
        <v>7.4</v>
      </c>
      <c r="E38" s="116">
        <v>7.2</v>
      </c>
      <c r="F38" s="116">
        <v>8.1</v>
      </c>
      <c r="G38" s="116">
        <v>7.7</v>
      </c>
      <c r="H38" s="116">
        <v>7.8</v>
      </c>
      <c r="I38" s="116">
        <v>7.9</v>
      </c>
      <c r="J38" s="79">
        <f t="shared" si="4"/>
        <v>7.7</v>
      </c>
      <c r="K38" s="63">
        <v>60</v>
      </c>
      <c r="L38" s="79">
        <f t="shared" si="0"/>
        <v>46.2</v>
      </c>
      <c r="M38" s="63"/>
    </row>
    <row r="39" spans="1:14">
      <c r="A39" s="63"/>
      <c r="B39" s="63"/>
      <c r="C39" s="63" t="s">
        <v>23</v>
      </c>
      <c r="D39" s="116">
        <v>7.3</v>
      </c>
      <c r="E39" s="116">
        <v>7.2</v>
      </c>
      <c r="F39" s="116">
        <v>8</v>
      </c>
      <c r="G39" s="116">
        <v>7.8</v>
      </c>
      <c r="H39" s="116">
        <v>7.9</v>
      </c>
      <c r="I39" s="116">
        <v>8</v>
      </c>
      <c r="J39" s="79">
        <f t="shared" si="4"/>
        <v>7.7500000000000009</v>
      </c>
      <c r="K39" s="63">
        <v>30</v>
      </c>
      <c r="L39" s="79">
        <f t="shared" si="0"/>
        <v>23.250000000000004</v>
      </c>
      <c r="M39" s="63"/>
    </row>
    <row r="40" spans="1:14" ht="16.5" thickBot="1">
      <c r="A40" s="83"/>
      <c r="B40" s="83"/>
      <c r="C40" s="83" t="s">
        <v>24</v>
      </c>
      <c r="D40" s="83">
        <v>7.4</v>
      </c>
      <c r="E40" s="118">
        <v>7.2</v>
      </c>
      <c r="F40" s="83">
        <v>8</v>
      </c>
      <c r="G40" s="83">
        <v>7.8</v>
      </c>
      <c r="H40" s="83">
        <v>7.9</v>
      </c>
      <c r="I40" s="118">
        <v>8</v>
      </c>
      <c r="J40" s="117">
        <f t="shared" si="4"/>
        <v>7.7750000000000012</v>
      </c>
      <c r="K40" s="83">
        <v>10</v>
      </c>
      <c r="L40" s="117">
        <f t="shared" si="0"/>
        <v>7.7750000000000004</v>
      </c>
      <c r="M40" s="83"/>
    </row>
    <row r="41" spans="1:14" ht="16.5" thickBot="1">
      <c r="A41" s="105">
        <f>A33+1</f>
        <v>5</v>
      </c>
      <c r="B41" s="68" t="s">
        <v>124</v>
      </c>
      <c r="C41" s="68"/>
      <c r="D41" s="68">
        <v>1</v>
      </c>
      <c r="E41" s="68">
        <v>2</v>
      </c>
      <c r="F41" s="68">
        <v>3</v>
      </c>
      <c r="G41" s="68">
        <v>4</v>
      </c>
      <c r="H41" s="68">
        <v>5</v>
      </c>
      <c r="I41" s="68"/>
      <c r="J41" s="70"/>
      <c r="K41" s="68" t="s">
        <v>18</v>
      </c>
      <c r="L41" s="70"/>
      <c r="M41" s="114">
        <f>SUM(L42:L48)</f>
        <v>122.60000000000004</v>
      </c>
      <c r="N41" s="60">
        <f>M41/2</f>
        <v>61.300000000000018</v>
      </c>
    </row>
    <row r="42" spans="1:14">
      <c r="A42" s="61"/>
      <c r="B42" s="61"/>
      <c r="C42" s="61" t="s">
        <v>19</v>
      </c>
      <c r="D42" s="115">
        <v>6</v>
      </c>
      <c r="E42" s="115">
        <v>5.7</v>
      </c>
      <c r="F42" s="115">
        <v>6.3</v>
      </c>
      <c r="G42" s="115">
        <v>6.4</v>
      </c>
      <c r="H42" s="115">
        <v>6</v>
      </c>
      <c r="I42" s="115">
        <v>6</v>
      </c>
      <c r="J42" s="97">
        <f>(SUM(D42:I42)-MAX(D42:I42)-MIN(D42:I42))/4</f>
        <v>6.0750000000000002</v>
      </c>
      <c r="K42" s="61">
        <v>40</v>
      </c>
      <c r="L42" s="97">
        <f t="shared" si="0"/>
        <v>24.3</v>
      </c>
      <c r="M42" s="61"/>
    </row>
    <row r="43" spans="1:14">
      <c r="A43" s="63"/>
      <c r="B43" s="63"/>
      <c r="C43" s="63" t="s">
        <v>20</v>
      </c>
      <c r="D43" s="116">
        <v>6</v>
      </c>
      <c r="E43" s="116">
        <v>5.7</v>
      </c>
      <c r="F43" s="116">
        <v>6.3</v>
      </c>
      <c r="G43" s="116">
        <v>6.4</v>
      </c>
      <c r="H43" s="116">
        <v>6.1</v>
      </c>
      <c r="I43" s="116">
        <v>6</v>
      </c>
      <c r="J43" s="79">
        <f t="shared" ref="J43:J48" si="5">(SUM(D43:I43)-MAX(D43:I43)-MIN(D43:I43))/4</f>
        <v>6.1000000000000005</v>
      </c>
      <c r="K43" s="63">
        <v>30</v>
      </c>
      <c r="L43" s="79">
        <f t="shared" si="0"/>
        <v>18.300000000000004</v>
      </c>
      <c r="M43" s="63"/>
    </row>
    <row r="44" spans="1:14">
      <c r="A44" s="63"/>
      <c r="B44" s="63"/>
      <c r="C44" s="63" t="s">
        <v>21</v>
      </c>
      <c r="D44" s="116">
        <v>6.1</v>
      </c>
      <c r="E44" s="116">
        <v>5.6</v>
      </c>
      <c r="F44" s="116">
        <v>6</v>
      </c>
      <c r="G44" s="116">
        <v>6.4</v>
      </c>
      <c r="H44" s="116">
        <v>6.1</v>
      </c>
      <c r="I44" s="116">
        <v>6.1</v>
      </c>
      <c r="J44" s="79">
        <f t="shared" si="5"/>
        <v>6.0750000000000011</v>
      </c>
      <c r="K44" s="63">
        <v>30</v>
      </c>
      <c r="L44" s="79">
        <f t="shared" si="0"/>
        <v>18.225000000000005</v>
      </c>
      <c r="M44" s="63"/>
    </row>
    <row r="45" spans="1:14">
      <c r="A45" s="63"/>
      <c r="B45" s="63"/>
      <c r="C45" s="63"/>
      <c r="D45" s="63"/>
      <c r="E45" s="63"/>
      <c r="F45" s="116"/>
      <c r="G45" s="63"/>
      <c r="H45" s="63"/>
      <c r="I45" s="63"/>
      <c r="J45" s="79"/>
      <c r="K45" s="63"/>
      <c r="L45" s="79"/>
      <c r="M45" s="63"/>
    </row>
    <row r="46" spans="1:14">
      <c r="A46" s="63"/>
      <c r="B46" s="63"/>
      <c r="C46" s="63" t="s">
        <v>32</v>
      </c>
      <c r="D46" s="116">
        <v>6.1</v>
      </c>
      <c r="E46" s="116">
        <v>6.2</v>
      </c>
      <c r="F46" s="116">
        <v>6.2</v>
      </c>
      <c r="G46" s="116">
        <v>6.5</v>
      </c>
      <c r="H46" s="116">
        <v>6</v>
      </c>
      <c r="I46" s="116">
        <v>6.2</v>
      </c>
      <c r="J46" s="79">
        <f t="shared" si="5"/>
        <v>6.1750000000000007</v>
      </c>
      <c r="K46" s="63">
        <v>60</v>
      </c>
      <c r="L46" s="79">
        <f t="shared" si="0"/>
        <v>37.050000000000004</v>
      </c>
      <c r="M46" s="63"/>
    </row>
    <row r="47" spans="1:14">
      <c r="A47" s="63"/>
      <c r="B47" s="63"/>
      <c r="C47" s="63" t="s">
        <v>23</v>
      </c>
      <c r="D47" s="116">
        <v>6.1</v>
      </c>
      <c r="E47" s="116">
        <v>6.2</v>
      </c>
      <c r="F47" s="116">
        <v>6</v>
      </c>
      <c r="G47" s="116">
        <v>6.4</v>
      </c>
      <c r="H47" s="116">
        <v>6.2</v>
      </c>
      <c r="I47" s="116">
        <v>6.2</v>
      </c>
      <c r="J47" s="79">
        <f t="shared" si="5"/>
        <v>6.1750000000000007</v>
      </c>
      <c r="K47" s="63">
        <v>30</v>
      </c>
      <c r="L47" s="79">
        <f t="shared" si="0"/>
        <v>18.525000000000002</v>
      </c>
      <c r="M47" s="63"/>
    </row>
    <row r="48" spans="1:14" ht="16.5" thickBot="1">
      <c r="A48" s="83"/>
      <c r="B48" s="83"/>
      <c r="C48" s="83" t="s">
        <v>24</v>
      </c>
      <c r="D48" s="83">
        <v>6.2</v>
      </c>
      <c r="E48" s="83">
        <v>6.2</v>
      </c>
      <c r="F48" s="83">
        <v>6.2</v>
      </c>
      <c r="G48" s="118">
        <v>6.5</v>
      </c>
      <c r="H48" s="83">
        <v>6.2</v>
      </c>
      <c r="I48" s="83">
        <v>6.2</v>
      </c>
      <c r="J48" s="117">
        <f t="shared" si="5"/>
        <v>6.2</v>
      </c>
      <c r="K48" s="83">
        <v>10</v>
      </c>
      <c r="L48" s="117">
        <f t="shared" si="0"/>
        <v>6.2</v>
      </c>
      <c r="M48" s="83"/>
    </row>
    <row r="49" spans="1:14" ht="16.5" thickBot="1">
      <c r="A49" s="105">
        <f>A41+1</f>
        <v>6</v>
      </c>
      <c r="B49" s="68" t="s">
        <v>277</v>
      </c>
      <c r="C49" s="68"/>
      <c r="D49" s="68">
        <v>1</v>
      </c>
      <c r="E49" s="68">
        <v>2</v>
      </c>
      <c r="F49" s="68">
        <v>3</v>
      </c>
      <c r="G49" s="68">
        <v>4</v>
      </c>
      <c r="H49" s="68">
        <v>5</v>
      </c>
      <c r="I49" s="68"/>
      <c r="J49" s="70"/>
      <c r="K49" s="68" t="s">
        <v>18</v>
      </c>
      <c r="L49" s="70"/>
      <c r="M49" s="114">
        <f>SUM(L50:L56)</f>
        <v>129.52499999999998</v>
      </c>
      <c r="N49" s="60">
        <f>M49/2</f>
        <v>64.762499999999989</v>
      </c>
    </row>
    <row r="50" spans="1:14">
      <c r="A50" s="61"/>
      <c r="B50" s="61"/>
      <c r="C50" s="61" t="s">
        <v>19</v>
      </c>
      <c r="D50" s="115">
        <v>6.6</v>
      </c>
      <c r="E50" s="115">
        <v>5.8</v>
      </c>
      <c r="F50" s="115">
        <v>6.4</v>
      </c>
      <c r="G50" s="115">
        <v>7</v>
      </c>
      <c r="H50" s="115">
        <v>6.5</v>
      </c>
      <c r="I50" s="115">
        <v>6.3</v>
      </c>
      <c r="J50" s="97">
        <f>(SUM(D50:I50)-MAX(D50:I50)-MIN(D50:I50))/4</f>
        <v>6.4499999999999984</v>
      </c>
      <c r="K50" s="61">
        <v>40</v>
      </c>
      <c r="L50" s="97">
        <f t="shared" si="0"/>
        <v>25.79999999999999</v>
      </c>
      <c r="M50" s="61"/>
    </row>
    <row r="51" spans="1:14">
      <c r="A51" s="63"/>
      <c r="B51" s="63"/>
      <c r="C51" s="63" t="s">
        <v>20</v>
      </c>
      <c r="D51" s="116">
        <v>6.5</v>
      </c>
      <c r="E51" s="116">
        <v>5.8</v>
      </c>
      <c r="F51" s="116">
        <v>6.3</v>
      </c>
      <c r="G51" s="116">
        <v>7</v>
      </c>
      <c r="H51" s="116">
        <v>6.3</v>
      </c>
      <c r="I51" s="116">
        <v>6.3</v>
      </c>
      <c r="J51" s="79">
        <f t="shared" ref="J51:J56" si="6">(SUM(D51:I51)-MAX(D51:I51)-MIN(D51:I51))/4</f>
        <v>6.3500000000000005</v>
      </c>
      <c r="K51" s="63">
        <v>30</v>
      </c>
      <c r="L51" s="79">
        <f t="shared" si="0"/>
        <v>19.05</v>
      </c>
      <c r="M51" s="63"/>
    </row>
    <row r="52" spans="1:14">
      <c r="A52" s="63"/>
      <c r="B52" s="63"/>
      <c r="C52" s="63" t="s">
        <v>21</v>
      </c>
      <c r="D52" s="116">
        <v>6.7</v>
      </c>
      <c r="E52" s="116">
        <v>6.1</v>
      </c>
      <c r="F52" s="116">
        <v>6.4</v>
      </c>
      <c r="G52" s="116">
        <v>7</v>
      </c>
      <c r="H52" s="116">
        <v>6.5</v>
      </c>
      <c r="I52" s="116">
        <v>6.4</v>
      </c>
      <c r="J52" s="79">
        <f t="shared" si="6"/>
        <v>6.5</v>
      </c>
      <c r="K52" s="63">
        <v>30</v>
      </c>
      <c r="L52" s="79">
        <f t="shared" si="0"/>
        <v>19.5</v>
      </c>
      <c r="M52" s="63"/>
    </row>
    <row r="53" spans="1:14">
      <c r="A53" s="63"/>
      <c r="B53" s="63"/>
      <c r="C53" s="63"/>
      <c r="D53" s="63"/>
      <c r="E53" s="63"/>
      <c r="F53" s="63"/>
      <c r="G53" s="63"/>
      <c r="H53" s="116"/>
      <c r="I53" s="116"/>
      <c r="J53" s="79"/>
      <c r="K53" s="63"/>
      <c r="L53" s="79"/>
      <c r="M53" s="63"/>
    </row>
    <row r="54" spans="1:14">
      <c r="A54" s="63"/>
      <c r="B54" s="63"/>
      <c r="C54" s="63" t="s">
        <v>32</v>
      </c>
      <c r="D54" s="116">
        <v>6.7</v>
      </c>
      <c r="E54" s="116">
        <v>6.1</v>
      </c>
      <c r="F54" s="116">
        <v>6.5</v>
      </c>
      <c r="G54" s="116">
        <v>7.1</v>
      </c>
      <c r="H54" s="116">
        <v>6.4</v>
      </c>
      <c r="I54" s="116">
        <v>6.5</v>
      </c>
      <c r="J54" s="79">
        <f t="shared" si="6"/>
        <v>6.5249999999999986</v>
      </c>
      <c r="K54" s="63">
        <v>60</v>
      </c>
      <c r="L54" s="79">
        <f t="shared" si="0"/>
        <v>39.149999999999991</v>
      </c>
      <c r="M54" s="63"/>
    </row>
    <row r="55" spans="1:14">
      <c r="A55" s="63"/>
      <c r="B55" s="63"/>
      <c r="C55" s="63" t="s">
        <v>23</v>
      </c>
      <c r="D55" s="116">
        <v>6.7</v>
      </c>
      <c r="E55" s="116">
        <v>6.1</v>
      </c>
      <c r="F55" s="116">
        <v>6</v>
      </c>
      <c r="G55" s="116">
        <v>7.1</v>
      </c>
      <c r="H55" s="116">
        <v>6.8</v>
      </c>
      <c r="I55" s="116">
        <v>6.5</v>
      </c>
      <c r="J55" s="79">
        <f t="shared" si="6"/>
        <v>6.5249999999999986</v>
      </c>
      <c r="K55" s="63">
        <v>30</v>
      </c>
      <c r="L55" s="79">
        <f t="shared" si="0"/>
        <v>19.574999999999996</v>
      </c>
      <c r="M55" s="63"/>
    </row>
    <row r="56" spans="1:14" ht="16.5" thickBot="1">
      <c r="A56" s="83"/>
      <c r="B56" s="83"/>
      <c r="C56" s="83" t="s">
        <v>24</v>
      </c>
      <c r="D56" s="83">
        <v>6.7</v>
      </c>
      <c r="E56" s="83">
        <v>6.1</v>
      </c>
      <c r="F56" s="118">
        <v>6</v>
      </c>
      <c r="G56" s="83">
        <v>7.1</v>
      </c>
      <c r="H56" s="118">
        <v>6.5</v>
      </c>
      <c r="I56" s="83">
        <v>6.5</v>
      </c>
      <c r="J56" s="117">
        <f t="shared" si="6"/>
        <v>6.4499999999999993</v>
      </c>
      <c r="K56" s="83">
        <v>10</v>
      </c>
      <c r="L56" s="117">
        <f t="shared" si="0"/>
        <v>6.4499999999999993</v>
      </c>
      <c r="M56" s="83"/>
    </row>
    <row r="57" spans="1:14" ht="16.5" thickBot="1">
      <c r="A57" s="105">
        <f>A49+1</f>
        <v>7</v>
      </c>
      <c r="B57" s="68" t="s">
        <v>278</v>
      </c>
      <c r="C57" s="68"/>
      <c r="D57" s="68">
        <v>1</v>
      </c>
      <c r="E57" s="68">
        <v>2</v>
      </c>
      <c r="F57" s="68">
        <v>3</v>
      </c>
      <c r="G57" s="68">
        <v>4</v>
      </c>
      <c r="H57" s="68">
        <v>5</v>
      </c>
      <c r="I57" s="68"/>
      <c r="J57" s="70"/>
      <c r="K57" s="68" t="s">
        <v>18</v>
      </c>
      <c r="L57" s="70"/>
      <c r="M57" s="114">
        <f>SUM(L58:L64)</f>
        <v>164.32499999999999</v>
      </c>
      <c r="N57" s="60">
        <f>M57/2</f>
        <v>82.162499999999994</v>
      </c>
    </row>
    <row r="58" spans="1:14">
      <c r="A58" s="61"/>
      <c r="B58" s="61"/>
      <c r="C58" s="61" t="s">
        <v>19</v>
      </c>
      <c r="D58" s="115">
        <v>8.1999999999999993</v>
      </c>
      <c r="E58" s="115">
        <v>7.6</v>
      </c>
      <c r="F58" s="115">
        <v>8.3000000000000007</v>
      </c>
      <c r="G58" s="115">
        <v>8.1999999999999993</v>
      </c>
      <c r="H58" s="115">
        <v>8</v>
      </c>
      <c r="I58" s="115">
        <v>8.4</v>
      </c>
      <c r="J58" s="97">
        <f>(SUM(D58:I58)-MAX(D58:I58)-MIN(D58:I58))/4</f>
        <v>8.1749999999999989</v>
      </c>
      <c r="K58" s="61">
        <v>40</v>
      </c>
      <c r="L58" s="97">
        <f t="shared" si="0"/>
        <v>32.699999999999996</v>
      </c>
      <c r="M58" s="61"/>
    </row>
    <row r="59" spans="1:14">
      <c r="A59" s="63"/>
      <c r="B59" s="63"/>
      <c r="C59" s="63" t="s">
        <v>20</v>
      </c>
      <c r="D59" s="116">
        <v>8.3000000000000007</v>
      </c>
      <c r="E59" s="116">
        <v>7.6</v>
      </c>
      <c r="F59" s="116">
        <v>8.4</v>
      </c>
      <c r="G59" s="116">
        <v>8.1999999999999993</v>
      </c>
      <c r="H59" s="116">
        <v>8</v>
      </c>
      <c r="I59" s="116">
        <v>8.1999999999999993</v>
      </c>
      <c r="J59" s="79">
        <f t="shared" ref="J59:J63" si="7">(SUM(D59:I59)-MAX(D59:I59)-MIN(D59:I59))/4</f>
        <v>8.1750000000000007</v>
      </c>
      <c r="K59" s="63">
        <v>30</v>
      </c>
      <c r="L59" s="79">
        <f t="shared" si="0"/>
        <v>24.525000000000002</v>
      </c>
      <c r="M59" s="63"/>
    </row>
    <row r="60" spans="1:14">
      <c r="A60" s="63"/>
      <c r="B60" s="63"/>
      <c r="C60" s="63" t="s">
        <v>21</v>
      </c>
      <c r="D60" s="116">
        <v>8.3000000000000007</v>
      </c>
      <c r="E60" s="116">
        <v>7.7</v>
      </c>
      <c r="F60" s="116">
        <v>8.3000000000000007</v>
      </c>
      <c r="G60" s="116">
        <v>8.1999999999999993</v>
      </c>
      <c r="H60" s="116">
        <v>8</v>
      </c>
      <c r="I60" s="116">
        <v>8.4</v>
      </c>
      <c r="J60" s="79">
        <f t="shared" si="7"/>
        <v>8.1999999999999993</v>
      </c>
      <c r="K60" s="63">
        <v>30</v>
      </c>
      <c r="L60" s="79">
        <f t="shared" si="0"/>
        <v>24.599999999999998</v>
      </c>
      <c r="M60" s="63"/>
    </row>
    <row r="61" spans="1:14">
      <c r="A61" s="63"/>
      <c r="B61" s="63"/>
      <c r="C61" s="63"/>
      <c r="D61" s="116"/>
      <c r="E61" s="63"/>
      <c r="F61" s="63"/>
      <c r="G61" s="63"/>
      <c r="H61" s="116"/>
      <c r="J61" s="79"/>
      <c r="K61" s="63"/>
      <c r="L61" s="79"/>
      <c r="M61" s="63"/>
    </row>
    <row r="62" spans="1:14">
      <c r="A62" s="63"/>
      <c r="B62" s="63"/>
      <c r="C62" s="63" t="s">
        <v>32</v>
      </c>
      <c r="D62" s="116">
        <v>8.4</v>
      </c>
      <c r="E62" s="63">
        <v>7.7</v>
      </c>
      <c r="F62" s="116">
        <v>8.4</v>
      </c>
      <c r="G62" s="63">
        <v>8.1999999999999993</v>
      </c>
      <c r="H62" s="116">
        <v>8</v>
      </c>
      <c r="I62" s="116">
        <v>8.6</v>
      </c>
      <c r="J62" s="79">
        <f t="shared" si="7"/>
        <v>8.25</v>
      </c>
      <c r="K62" s="63">
        <v>60</v>
      </c>
      <c r="L62" s="79">
        <f t="shared" si="0"/>
        <v>49.5</v>
      </c>
      <c r="M62" s="63"/>
    </row>
    <row r="63" spans="1:14">
      <c r="A63" s="63"/>
      <c r="B63" s="63"/>
      <c r="C63" s="63" t="s">
        <v>23</v>
      </c>
      <c r="D63" s="116">
        <v>8.5</v>
      </c>
      <c r="E63" s="63">
        <v>7.8</v>
      </c>
      <c r="F63" s="63">
        <v>8.1999999999999993</v>
      </c>
      <c r="G63" s="63">
        <v>8.1999999999999993</v>
      </c>
      <c r="H63" s="116">
        <v>8.1</v>
      </c>
      <c r="I63" s="116">
        <v>8.6</v>
      </c>
      <c r="J63" s="79">
        <f t="shared" si="7"/>
        <v>8.2500000000000018</v>
      </c>
      <c r="K63" s="63">
        <v>30</v>
      </c>
      <c r="L63" s="79">
        <f t="shared" si="0"/>
        <v>24.750000000000007</v>
      </c>
      <c r="M63" s="63"/>
    </row>
    <row r="64" spans="1:14" ht="16.5" thickBot="1">
      <c r="A64" s="83"/>
      <c r="B64" s="83"/>
      <c r="C64" s="83" t="s">
        <v>24</v>
      </c>
      <c r="D64" s="118">
        <v>8.5</v>
      </c>
      <c r="E64" s="83">
        <v>7.8</v>
      </c>
      <c r="F64" s="83">
        <v>8.1999999999999993</v>
      </c>
      <c r="G64" s="83">
        <v>8.1999999999999993</v>
      </c>
      <c r="H64" s="118">
        <v>8.1</v>
      </c>
      <c r="I64" s="63">
        <v>8.6</v>
      </c>
      <c r="J64" s="117">
        <f>(SUM(D64:I64)-MAX(D64:I64)-MIN(D64:I64))/4</f>
        <v>8.2500000000000018</v>
      </c>
      <c r="K64" s="83">
        <v>10</v>
      </c>
      <c r="L64" s="117">
        <f t="shared" si="0"/>
        <v>8.2500000000000018</v>
      </c>
      <c r="M64" s="83"/>
    </row>
    <row r="65" spans="1:14" ht="16.5" thickBot="1">
      <c r="A65" s="105">
        <f>A57+1</f>
        <v>8</v>
      </c>
      <c r="B65" s="68"/>
      <c r="C65" s="68"/>
      <c r="D65" s="68">
        <v>1</v>
      </c>
      <c r="E65" s="68">
        <v>2</v>
      </c>
      <c r="F65" s="68">
        <v>3</v>
      </c>
      <c r="G65" s="68">
        <v>4</v>
      </c>
      <c r="H65" s="68">
        <v>5</v>
      </c>
      <c r="I65" s="68"/>
      <c r="J65" s="70"/>
      <c r="K65" s="68" t="s">
        <v>18</v>
      </c>
      <c r="L65" s="70"/>
      <c r="M65" s="114">
        <f>SUM(L66:L72)</f>
        <v>0</v>
      </c>
      <c r="N65" s="60">
        <f>M65/2</f>
        <v>0</v>
      </c>
    </row>
    <row r="66" spans="1:14">
      <c r="A66" s="61"/>
      <c r="B66" s="61"/>
      <c r="C66" s="61" t="s">
        <v>19</v>
      </c>
      <c r="D66" s="115"/>
      <c r="E66" s="115"/>
      <c r="F66" s="115"/>
      <c r="G66" s="115"/>
      <c r="H66" s="115"/>
      <c r="I66" s="115"/>
      <c r="J66" s="97">
        <f>(SUM(D66:I66)-MAX(D66:I66)-MIN(D66:I66))/4</f>
        <v>0</v>
      </c>
      <c r="K66" s="61">
        <v>40</v>
      </c>
      <c r="L66" s="97">
        <f t="shared" si="0"/>
        <v>0</v>
      </c>
      <c r="M66" s="61"/>
    </row>
    <row r="67" spans="1:14">
      <c r="A67" s="63"/>
      <c r="B67" s="63"/>
      <c r="C67" s="63" t="s">
        <v>20</v>
      </c>
      <c r="D67" s="116"/>
      <c r="E67" s="116"/>
      <c r="F67" s="116"/>
      <c r="G67" s="116"/>
      <c r="H67" s="116"/>
      <c r="I67" s="116"/>
      <c r="J67" s="79">
        <f t="shared" ref="J67:J72" si="8">(SUM(D67:I67)-MAX(D67:I67)-MIN(D67:I67))/4</f>
        <v>0</v>
      </c>
      <c r="K67" s="63">
        <v>30</v>
      </c>
      <c r="L67" s="79">
        <f t="shared" si="0"/>
        <v>0</v>
      </c>
      <c r="M67" s="63"/>
    </row>
    <row r="68" spans="1:14">
      <c r="A68" s="63"/>
      <c r="B68" s="63"/>
      <c r="C68" s="63" t="s">
        <v>21</v>
      </c>
      <c r="D68" s="116"/>
      <c r="E68" s="116"/>
      <c r="F68" s="116"/>
      <c r="G68" s="116"/>
      <c r="H68" s="116"/>
      <c r="I68" s="116"/>
      <c r="J68" s="79">
        <f t="shared" si="8"/>
        <v>0</v>
      </c>
      <c r="K68" s="63">
        <v>30</v>
      </c>
      <c r="L68" s="79">
        <f t="shared" si="0"/>
        <v>0</v>
      </c>
      <c r="M68" s="63"/>
    </row>
    <row r="69" spans="1:14">
      <c r="A69" s="63"/>
      <c r="B69" s="63"/>
      <c r="C69" s="63"/>
      <c r="D69" s="63"/>
      <c r="E69" s="63"/>
      <c r="F69" s="63"/>
      <c r="G69" s="116"/>
      <c r="H69" s="63"/>
      <c r="I69" s="116"/>
      <c r="J69" s="79"/>
      <c r="K69" s="63"/>
      <c r="L69" s="79"/>
      <c r="M69" s="63"/>
    </row>
    <row r="70" spans="1:14">
      <c r="A70" s="63"/>
      <c r="B70" s="63"/>
      <c r="C70" s="63" t="s">
        <v>32</v>
      </c>
      <c r="D70" s="116"/>
      <c r="E70" s="116"/>
      <c r="F70" s="63"/>
      <c r="G70" s="116"/>
      <c r="H70" s="116"/>
      <c r="I70" s="116"/>
      <c r="J70" s="79">
        <f t="shared" si="8"/>
        <v>0</v>
      </c>
      <c r="K70" s="63">
        <v>60</v>
      </c>
      <c r="L70" s="79">
        <f t="shared" si="0"/>
        <v>0</v>
      </c>
      <c r="M70" s="63"/>
    </row>
    <row r="71" spans="1:14">
      <c r="A71" s="63"/>
      <c r="B71" s="63"/>
      <c r="C71" s="63" t="s">
        <v>23</v>
      </c>
      <c r="D71" s="116"/>
      <c r="E71" s="116"/>
      <c r="F71" s="63"/>
      <c r="G71" s="116"/>
      <c r="H71" s="116"/>
      <c r="I71" s="116"/>
      <c r="J71" s="79">
        <f t="shared" si="8"/>
        <v>0</v>
      </c>
      <c r="K71" s="63">
        <v>30</v>
      </c>
      <c r="L71" s="79">
        <f t="shared" si="0"/>
        <v>0</v>
      </c>
      <c r="M71" s="63"/>
    </row>
    <row r="72" spans="1:14">
      <c r="A72" s="83"/>
      <c r="B72" s="83"/>
      <c r="C72" s="83" t="s">
        <v>24</v>
      </c>
      <c r="D72" s="118"/>
      <c r="E72" s="83"/>
      <c r="F72" s="83"/>
      <c r="G72" s="118"/>
      <c r="H72" s="118"/>
      <c r="I72" s="83"/>
      <c r="J72" s="117">
        <f t="shared" si="8"/>
        <v>0</v>
      </c>
      <c r="K72" s="83">
        <v>10</v>
      </c>
      <c r="L72" s="117">
        <f t="shared" si="0"/>
        <v>0</v>
      </c>
      <c r="M72" s="83"/>
    </row>
    <row r="73" spans="1:14">
      <c r="A73" s="112"/>
      <c r="B73" s="112"/>
      <c r="C73" s="112"/>
      <c r="D73" s="112"/>
      <c r="E73" s="112"/>
      <c r="F73" s="112"/>
      <c r="G73" s="112"/>
      <c r="H73" s="112"/>
      <c r="I73" s="112"/>
      <c r="J73" s="131"/>
      <c r="K73" s="112"/>
      <c r="L73" s="131"/>
      <c r="M73" s="131"/>
      <c r="N73" s="77"/>
    </row>
    <row r="74" spans="1:14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</row>
  </sheetData>
  <mergeCells count="8">
    <mergeCell ref="A8:E8"/>
    <mergeCell ref="A6:Q6"/>
    <mergeCell ref="A7:Q7"/>
    <mergeCell ref="A1:T1"/>
    <mergeCell ref="A2:O2"/>
    <mergeCell ref="A3:D3"/>
    <mergeCell ref="A4:D4"/>
    <mergeCell ref="A5:D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2"/>
  <sheetViews>
    <sheetView tabSelected="1" topLeftCell="A67" workbookViewId="0">
      <selection activeCell="C80" sqref="C80"/>
    </sheetView>
  </sheetViews>
  <sheetFormatPr defaultRowHeight="15.75"/>
  <cols>
    <col min="1" max="1" width="9.140625" style="8"/>
    <col min="2" max="2" width="23.5703125" style="8" customWidth="1"/>
    <col min="3" max="3" width="10.7109375" style="60" customWidth="1"/>
    <col min="4" max="4" width="15.42578125" style="8" customWidth="1"/>
    <col min="5" max="5" width="9.140625" style="8"/>
  </cols>
  <sheetData>
    <row r="1" spans="1:7">
      <c r="A1" s="293" t="s">
        <v>43</v>
      </c>
      <c r="B1" s="293"/>
      <c r="C1" s="293"/>
      <c r="D1" s="293"/>
      <c r="E1" s="293"/>
      <c r="F1" s="293"/>
      <c r="G1" s="293"/>
    </row>
    <row r="2" spans="1:7">
      <c r="A2" s="298" t="s">
        <v>39</v>
      </c>
      <c r="B2" s="297"/>
      <c r="C2" s="297"/>
      <c r="D2" s="297"/>
      <c r="E2" s="297"/>
      <c r="F2" s="297"/>
      <c r="G2" s="297"/>
    </row>
    <row r="3" spans="1:7">
      <c r="A3" s="299" t="s">
        <v>0</v>
      </c>
      <c r="B3" s="305"/>
      <c r="C3" s="305"/>
      <c r="D3" s="305"/>
      <c r="E3" s="4"/>
      <c r="F3" s="5"/>
      <c r="G3" s="6"/>
    </row>
    <row r="4" spans="1:7">
      <c r="A4" s="301" t="s">
        <v>1</v>
      </c>
      <c r="B4" s="306"/>
      <c r="C4" s="306"/>
      <c r="D4" s="306"/>
      <c r="E4" s="6"/>
      <c r="F4" s="5"/>
      <c r="G4" s="6"/>
    </row>
    <row r="5" spans="1:7">
      <c r="A5" s="298" t="s">
        <v>2</v>
      </c>
      <c r="B5" s="297"/>
      <c r="C5" s="297"/>
      <c r="D5" s="297"/>
      <c r="E5" s="6"/>
      <c r="F5" s="5"/>
      <c r="G5" s="6"/>
    </row>
    <row r="6" spans="1:7">
      <c r="A6" s="293" t="s">
        <v>222</v>
      </c>
      <c r="B6" s="297"/>
      <c r="C6" s="297"/>
      <c r="D6" s="297"/>
      <c r="E6" s="297"/>
      <c r="F6" s="297"/>
      <c r="G6" s="297"/>
    </row>
    <row r="7" spans="1:7">
      <c r="A7" s="293" t="s">
        <v>223</v>
      </c>
      <c r="B7" s="297"/>
      <c r="C7" s="297"/>
      <c r="D7" s="297"/>
      <c r="E7" s="297"/>
      <c r="F7" s="297"/>
      <c r="G7" s="297"/>
    </row>
    <row r="8" spans="1:7" ht="34.5" customHeight="1" thickBot="1">
      <c r="A8" s="352" t="s">
        <v>49</v>
      </c>
      <c r="B8" s="353"/>
      <c r="C8" s="353"/>
    </row>
    <row r="9" spans="1:7" ht="16.5" thickBot="1">
      <c r="A9" s="138" t="s">
        <v>13</v>
      </c>
      <c r="B9" s="139" t="s">
        <v>28</v>
      </c>
      <c r="C9" s="211" t="s">
        <v>243</v>
      </c>
      <c r="D9" s="140" t="s">
        <v>29</v>
      </c>
    </row>
    <row r="10" spans="1:7" ht="16.5" thickBot="1">
      <c r="A10" s="134">
        <v>1</v>
      </c>
      <c r="B10" s="143" t="s">
        <v>74</v>
      </c>
      <c r="C10" s="212"/>
      <c r="D10" s="94">
        <v>82.162000000000006</v>
      </c>
    </row>
    <row r="11" spans="1:7">
      <c r="A11" s="135"/>
      <c r="B11" s="141" t="s">
        <v>73</v>
      </c>
      <c r="C11" s="213" t="s">
        <v>280</v>
      </c>
      <c r="D11" s="97"/>
    </row>
    <row r="12" spans="1:7">
      <c r="A12" s="136"/>
      <c r="B12" s="49" t="s">
        <v>279</v>
      </c>
      <c r="C12" s="213" t="s">
        <v>280</v>
      </c>
      <c r="D12" s="79"/>
    </row>
    <row r="13" spans="1:7">
      <c r="A13" s="136"/>
      <c r="B13" s="49" t="s">
        <v>87</v>
      </c>
      <c r="C13" s="213" t="s">
        <v>280</v>
      </c>
      <c r="D13" s="79"/>
    </row>
    <row r="14" spans="1:7">
      <c r="A14" s="136"/>
      <c r="B14" s="49" t="s">
        <v>78</v>
      </c>
      <c r="C14" s="213" t="s">
        <v>280</v>
      </c>
      <c r="D14" s="79"/>
    </row>
    <row r="15" spans="1:7">
      <c r="A15" s="136"/>
      <c r="B15" s="49" t="s">
        <v>105</v>
      </c>
      <c r="C15" s="213" t="s">
        <v>281</v>
      </c>
      <c r="D15" s="79"/>
    </row>
    <row r="16" spans="1:7">
      <c r="A16" s="136"/>
      <c r="B16" s="49" t="s">
        <v>102</v>
      </c>
      <c r="C16" s="214" t="s">
        <v>281</v>
      </c>
      <c r="D16" s="79"/>
    </row>
    <row r="17" spans="1:4">
      <c r="A17" s="136"/>
      <c r="B17" s="49" t="s">
        <v>115</v>
      </c>
      <c r="C17" s="214" t="s">
        <v>281</v>
      </c>
      <c r="D17" s="79"/>
    </row>
    <row r="18" spans="1:4">
      <c r="A18" s="137"/>
      <c r="B18" s="142" t="s">
        <v>112</v>
      </c>
      <c r="C18" s="215" t="s">
        <v>280</v>
      </c>
      <c r="D18" s="117"/>
    </row>
    <row r="19" spans="1:4" ht="16.5" thickBot="1">
      <c r="A19" s="137"/>
      <c r="B19" s="142" t="s">
        <v>86</v>
      </c>
      <c r="C19" s="215" t="s">
        <v>280</v>
      </c>
      <c r="D19" s="117"/>
    </row>
    <row r="20" spans="1:4" ht="16.5" thickBot="1">
      <c r="A20" s="134">
        <v>2</v>
      </c>
      <c r="B20" s="143" t="s">
        <v>282</v>
      </c>
      <c r="C20" s="212"/>
      <c r="D20" s="94">
        <v>76.611999999999995</v>
      </c>
    </row>
    <row r="21" spans="1:4">
      <c r="A21" s="135"/>
      <c r="B21" s="49" t="s">
        <v>75</v>
      </c>
      <c r="C21" s="214" t="s">
        <v>281</v>
      </c>
      <c r="D21" s="97"/>
    </row>
    <row r="22" spans="1:4">
      <c r="A22" s="136"/>
      <c r="B22" s="49" t="s">
        <v>82</v>
      </c>
      <c r="C22" s="63">
        <v>2001</v>
      </c>
      <c r="D22" s="79"/>
    </row>
    <row r="23" spans="1:4">
      <c r="A23" s="136"/>
      <c r="B23" s="49" t="s">
        <v>69</v>
      </c>
      <c r="C23" s="214" t="s">
        <v>281</v>
      </c>
      <c r="D23" s="79"/>
    </row>
    <row r="24" spans="1:4">
      <c r="A24" s="136"/>
      <c r="B24" s="49" t="s">
        <v>283</v>
      </c>
      <c r="C24" s="63">
        <v>2003</v>
      </c>
      <c r="D24" s="79"/>
    </row>
    <row r="25" spans="1:4">
      <c r="A25" s="136"/>
      <c r="B25" s="49" t="s">
        <v>95</v>
      </c>
      <c r="C25" s="63">
        <v>2003</v>
      </c>
      <c r="D25" s="79"/>
    </row>
    <row r="26" spans="1:4">
      <c r="A26" s="136"/>
      <c r="B26" s="49" t="s">
        <v>121</v>
      </c>
      <c r="C26" s="63">
        <v>2003</v>
      </c>
      <c r="D26" s="79"/>
    </row>
    <row r="27" spans="1:4">
      <c r="A27" s="136"/>
      <c r="B27" s="49" t="s">
        <v>117</v>
      </c>
      <c r="C27" s="63">
        <v>2003</v>
      </c>
      <c r="D27" s="79"/>
    </row>
    <row r="28" spans="1:4">
      <c r="A28" s="136"/>
      <c r="B28" s="49" t="s">
        <v>130</v>
      </c>
      <c r="C28" s="63">
        <v>2003</v>
      </c>
      <c r="D28" s="79"/>
    </row>
    <row r="29" spans="1:4">
      <c r="A29" s="136"/>
      <c r="B29" s="49" t="s">
        <v>284</v>
      </c>
      <c r="C29" s="63">
        <v>2003</v>
      </c>
      <c r="D29" s="79"/>
    </row>
    <row r="30" spans="1:4">
      <c r="A30" s="43"/>
      <c r="B30" s="43" t="s">
        <v>80</v>
      </c>
      <c r="C30" s="63">
        <v>2003</v>
      </c>
      <c r="D30" s="43"/>
    </row>
    <row r="31" spans="1:4">
      <c r="A31" s="43"/>
      <c r="B31" s="43" t="s">
        <v>76</v>
      </c>
      <c r="C31" s="63">
        <v>2003</v>
      </c>
      <c r="D31" s="43"/>
    </row>
    <row r="32" spans="1:4" ht="16.5" thickBot="1">
      <c r="A32" s="207">
        <v>3</v>
      </c>
      <c r="B32" s="208" t="s">
        <v>63</v>
      </c>
      <c r="C32" s="216"/>
      <c r="D32" s="209">
        <v>72.900000000000006</v>
      </c>
    </row>
    <row r="33" spans="1:4">
      <c r="A33" s="135"/>
      <c r="B33" s="49" t="s">
        <v>62</v>
      </c>
      <c r="C33" s="213" t="s">
        <v>285</v>
      </c>
      <c r="D33" s="97"/>
    </row>
    <row r="34" spans="1:4">
      <c r="A34" s="136"/>
      <c r="B34" s="49" t="s">
        <v>81</v>
      </c>
      <c r="C34" s="213" t="s">
        <v>285</v>
      </c>
      <c r="D34" s="79"/>
    </row>
    <row r="35" spans="1:4">
      <c r="A35" s="136"/>
      <c r="B35" s="49" t="s">
        <v>84</v>
      </c>
      <c r="C35" s="213" t="s">
        <v>285</v>
      </c>
      <c r="D35" s="79"/>
    </row>
    <row r="36" spans="1:4">
      <c r="A36" s="136"/>
      <c r="B36" s="49" t="s">
        <v>113</v>
      </c>
      <c r="C36" s="213" t="s">
        <v>285</v>
      </c>
      <c r="D36" s="79"/>
    </row>
    <row r="37" spans="1:4">
      <c r="A37" s="136"/>
      <c r="B37" s="49" t="s">
        <v>93</v>
      </c>
      <c r="C37" s="213" t="s">
        <v>286</v>
      </c>
      <c r="D37" s="79"/>
    </row>
    <row r="38" spans="1:4">
      <c r="A38" s="136"/>
      <c r="B38" s="142" t="s">
        <v>92</v>
      </c>
      <c r="C38" s="215" t="s">
        <v>280</v>
      </c>
      <c r="D38" s="79"/>
    </row>
    <row r="39" spans="1:4">
      <c r="A39" s="136"/>
      <c r="B39" s="49" t="s">
        <v>108</v>
      </c>
      <c r="C39" s="214" t="s">
        <v>280</v>
      </c>
      <c r="D39" s="79"/>
    </row>
    <row r="40" spans="1:4">
      <c r="A40" s="136"/>
      <c r="B40" s="49" t="s">
        <v>101</v>
      </c>
      <c r="C40" s="214" t="s">
        <v>280</v>
      </c>
      <c r="D40" s="79"/>
    </row>
    <row r="41" spans="1:4">
      <c r="A41" s="136"/>
      <c r="B41" s="49" t="s">
        <v>66</v>
      </c>
      <c r="C41" s="214" t="s">
        <v>285</v>
      </c>
      <c r="D41" s="79"/>
    </row>
    <row r="42" spans="1:4">
      <c r="A42" s="43"/>
      <c r="B42" s="43" t="s">
        <v>287</v>
      </c>
      <c r="C42" s="63">
        <v>2004</v>
      </c>
      <c r="D42" s="43"/>
    </row>
    <row r="43" spans="1:4" ht="16.5" thickBot="1">
      <c r="A43" s="207">
        <v>4</v>
      </c>
      <c r="B43" s="208" t="s">
        <v>59</v>
      </c>
      <c r="C43" s="216"/>
      <c r="D43" s="209">
        <v>66.974999999999994</v>
      </c>
    </row>
    <row r="44" spans="1:4">
      <c r="A44" s="135"/>
      <c r="B44" s="49" t="s">
        <v>288</v>
      </c>
      <c r="C44" s="214" t="s">
        <v>292</v>
      </c>
      <c r="D44" s="97"/>
    </row>
    <row r="45" spans="1:4">
      <c r="A45" s="136"/>
      <c r="B45" s="49" t="s">
        <v>88</v>
      </c>
      <c r="C45" s="214" t="s">
        <v>285</v>
      </c>
      <c r="D45" s="79"/>
    </row>
    <row r="46" spans="1:4">
      <c r="A46" s="136"/>
      <c r="B46" s="49" t="s">
        <v>289</v>
      </c>
      <c r="C46" s="214" t="s">
        <v>285</v>
      </c>
      <c r="D46" s="79"/>
    </row>
    <row r="47" spans="1:4">
      <c r="A47" s="136"/>
      <c r="B47" s="49" t="s">
        <v>290</v>
      </c>
      <c r="C47" s="214" t="s">
        <v>292</v>
      </c>
      <c r="D47" s="79"/>
    </row>
    <row r="48" spans="1:4">
      <c r="A48" s="136"/>
      <c r="B48" s="49" t="s">
        <v>126</v>
      </c>
      <c r="C48" s="214" t="s">
        <v>285</v>
      </c>
      <c r="D48" s="79"/>
    </row>
    <row r="49" spans="1:4">
      <c r="A49" s="136"/>
      <c r="B49" s="49" t="s">
        <v>60</v>
      </c>
      <c r="C49" s="214" t="s">
        <v>286</v>
      </c>
      <c r="D49" s="79"/>
    </row>
    <row r="50" spans="1:4">
      <c r="A50" s="136"/>
      <c r="B50" s="49" t="s">
        <v>100</v>
      </c>
      <c r="C50" s="214" t="s">
        <v>285</v>
      </c>
      <c r="D50" s="79"/>
    </row>
    <row r="51" spans="1:4">
      <c r="A51" s="137"/>
      <c r="B51" s="49" t="s">
        <v>77</v>
      </c>
      <c r="C51" s="63">
        <v>2004</v>
      </c>
      <c r="D51" s="117"/>
    </row>
    <row r="52" spans="1:4" ht="16.5" thickBot="1">
      <c r="A52" s="137"/>
      <c r="B52" s="142" t="s">
        <v>291</v>
      </c>
      <c r="C52" s="215" t="s">
        <v>286</v>
      </c>
      <c r="D52" s="117"/>
    </row>
    <row r="53" spans="1:4" ht="16.5" thickBot="1">
      <c r="A53" s="134">
        <v>5</v>
      </c>
      <c r="B53" s="143" t="s">
        <v>90</v>
      </c>
      <c r="C53" s="212"/>
      <c r="D53" s="94">
        <v>64.762</v>
      </c>
    </row>
    <row r="54" spans="1:4">
      <c r="A54" s="61"/>
      <c r="B54" s="217" t="s">
        <v>116</v>
      </c>
      <c r="C54" s="61">
        <v>2001</v>
      </c>
      <c r="D54" s="61"/>
    </row>
    <row r="55" spans="1:4">
      <c r="A55" s="136"/>
      <c r="B55" s="49" t="s">
        <v>97</v>
      </c>
      <c r="C55" s="63">
        <v>2002</v>
      </c>
      <c r="D55" s="79"/>
    </row>
    <row r="56" spans="1:4">
      <c r="A56" s="136"/>
      <c r="B56" s="49" t="s">
        <v>89</v>
      </c>
      <c r="C56" s="63">
        <v>2002</v>
      </c>
      <c r="D56" s="79"/>
    </row>
    <row r="57" spans="1:4">
      <c r="A57" s="136"/>
      <c r="B57" s="49" t="s">
        <v>94</v>
      </c>
      <c r="C57" s="63">
        <v>2003</v>
      </c>
      <c r="D57" s="79"/>
    </row>
    <row r="58" spans="1:4">
      <c r="A58" s="136"/>
      <c r="B58" s="49" t="s">
        <v>271</v>
      </c>
      <c r="C58" s="63">
        <v>2005</v>
      </c>
      <c r="D58" s="79"/>
    </row>
    <row r="59" spans="1:4">
      <c r="A59" s="136"/>
      <c r="B59" s="49" t="s">
        <v>118</v>
      </c>
      <c r="C59" s="63">
        <v>2005</v>
      </c>
      <c r="D59" s="79"/>
    </row>
    <row r="60" spans="1:4">
      <c r="A60" s="136"/>
      <c r="B60" s="49" t="s">
        <v>293</v>
      </c>
      <c r="C60" s="63">
        <v>2006</v>
      </c>
      <c r="D60" s="79"/>
    </row>
    <row r="61" spans="1:4" ht="16.5" thickBot="1">
      <c r="A61" s="136"/>
      <c r="B61" s="141" t="s">
        <v>103</v>
      </c>
      <c r="C61" s="61">
        <v>2004</v>
      </c>
      <c r="D61" s="79"/>
    </row>
    <row r="62" spans="1:4" ht="16.5" thickBot="1">
      <c r="A62" s="134">
        <v>6</v>
      </c>
      <c r="B62" s="143" t="s">
        <v>61</v>
      </c>
      <c r="C62" s="212"/>
      <c r="D62" s="94">
        <v>61.3</v>
      </c>
    </row>
    <row r="63" spans="1:4">
      <c r="A63" s="135"/>
      <c r="B63" s="141" t="s">
        <v>294</v>
      </c>
      <c r="C63" s="61">
        <v>2003</v>
      </c>
      <c r="D63" s="97"/>
    </row>
    <row r="64" spans="1:4">
      <c r="A64" s="136"/>
      <c r="B64" s="49" t="s">
        <v>123</v>
      </c>
      <c r="C64" s="63">
        <v>2002</v>
      </c>
      <c r="D64" s="79"/>
    </row>
    <row r="65" spans="1:4">
      <c r="A65" s="136"/>
      <c r="B65" s="49" t="s">
        <v>128</v>
      </c>
      <c r="C65" s="63">
        <v>2002</v>
      </c>
      <c r="D65" s="79"/>
    </row>
    <row r="66" spans="1:4">
      <c r="A66" s="136"/>
      <c r="B66" s="49" t="s">
        <v>99</v>
      </c>
      <c r="C66" s="63">
        <v>2002</v>
      </c>
      <c r="D66" s="79"/>
    </row>
    <row r="67" spans="1:4">
      <c r="A67" s="43"/>
      <c r="B67" s="43" t="s">
        <v>71</v>
      </c>
      <c r="C67" s="63">
        <v>2002</v>
      </c>
      <c r="D67" s="43"/>
    </row>
    <row r="68" spans="1:4">
      <c r="A68" s="43"/>
      <c r="B68" s="43" t="s">
        <v>83</v>
      </c>
      <c r="C68" s="63">
        <v>2004</v>
      </c>
      <c r="D68" s="43"/>
    </row>
    <row r="69" spans="1:4">
      <c r="A69" s="43"/>
      <c r="B69" s="43" t="s">
        <v>125</v>
      </c>
      <c r="C69" s="63">
        <v>2004</v>
      </c>
      <c r="D69" s="43"/>
    </row>
    <row r="70" spans="1:4">
      <c r="A70" s="43"/>
      <c r="B70" s="43" t="s">
        <v>295</v>
      </c>
      <c r="C70" s="63">
        <v>2006</v>
      </c>
      <c r="D70" s="43"/>
    </row>
    <row r="71" spans="1:4">
      <c r="A71" s="43"/>
      <c r="B71" s="43" t="s">
        <v>273</v>
      </c>
      <c r="C71" s="63">
        <v>2006</v>
      </c>
      <c r="D71" s="43"/>
    </row>
    <row r="72" spans="1:4" ht="16.5" thickBot="1">
      <c r="A72" s="207">
        <v>7</v>
      </c>
      <c r="B72" s="208" t="s">
        <v>296</v>
      </c>
      <c r="C72" s="292"/>
      <c r="D72" s="209">
        <v>54.387</v>
      </c>
    </row>
    <row r="73" spans="1:4">
      <c r="A73" s="135"/>
      <c r="B73" s="141" t="s">
        <v>297</v>
      </c>
      <c r="C73" s="61">
        <v>2003</v>
      </c>
      <c r="D73" s="97"/>
    </row>
    <row r="74" spans="1:4">
      <c r="A74" s="136"/>
      <c r="B74" s="49" t="s">
        <v>298</v>
      </c>
      <c r="C74" s="63">
        <v>2003</v>
      </c>
      <c r="D74" s="79"/>
    </row>
    <row r="75" spans="1:4">
      <c r="A75" s="136"/>
      <c r="B75" s="49" t="s">
        <v>299</v>
      </c>
      <c r="C75" s="63">
        <v>2001</v>
      </c>
      <c r="D75" s="79"/>
    </row>
    <row r="76" spans="1:4">
      <c r="A76" s="136"/>
      <c r="B76" s="49" t="s">
        <v>300</v>
      </c>
      <c r="C76" s="63">
        <v>2004</v>
      </c>
      <c r="D76" s="79"/>
    </row>
    <row r="77" spans="1:4" ht="15.75" customHeight="1">
      <c r="A77" s="136"/>
      <c r="B77" s="49" t="s">
        <v>301</v>
      </c>
      <c r="C77" s="63">
        <v>2005</v>
      </c>
      <c r="D77" s="79"/>
    </row>
    <row r="78" spans="1:4">
      <c r="A78" s="136"/>
      <c r="B78" s="49" t="s">
        <v>302</v>
      </c>
      <c r="C78" s="63">
        <v>2003</v>
      </c>
      <c r="D78" s="79"/>
    </row>
    <row r="79" spans="1:4">
      <c r="A79" s="43"/>
      <c r="B79" s="43" t="s">
        <v>303</v>
      </c>
      <c r="C79" s="63">
        <v>2004</v>
      </c>
      <c r="D79" s="43"/>
    </row>
    <row r="80" spans="1:4">
      <c r="A80" s="43"/>
      <c r="B80" s="43" t="s">
        <v>304</v>
      </c>
      <c r="C80" s="63">
        <v>2004</v>
      </c>
      <c r="D80" s="43"/>
    </row>
    <row r="81" spans="1:4">
      <c r="A81" s="218"/>
      <c r="B81" s="7"/>
      <c r="C81" s="77"/>
      <c r="D81" s="219"/>
    </row>
    <row r="82" spans="1:4">
      <c r="A82" s="218"/>
      <c r="B82" s="7"/>
      <c r="C82" s="77"/>
      <c r="D82" s="220"/>
    </row>
    <row r="83" spans="1:4">
      <c r="A83" s="218"/>
      <c r="B83" s="7"/>
      <c r="C83" s="77"/>
      <c r="D83" s="220"/>
    </row>
    <row r="84" spans="1:4">
      <c r="A84" s="218"/>
      <c r="B84" s="7"/>
      <c r="C84" s="77"/>
      <c r="D84" s="220"/>
    </row>
    <row r="85" spans="1:4">
      <c r="A85" s="218"/>
      <c r="B85" s="7"/>
      <c r="C85" s="77"/>
      <c r="D85" s="220"/>
    </row>
    <row r="86" spans="1:4">
      <c r="A86" s="77"/>
      <c r="B86" s="221"/>
      <c r="C86" s="78"/>
      <c r="D86" s="77"/>
    </row>
    <row r="87" spans="1:4">
      <c r="A87" s="77"/>
      <c r="B87" s="221"/>
      <c r="C87" s="78"/>
      <c r="D87" s="77"/>
    </row>
    <row r="88" spans="1:4">
      <c r="A88" s="2"/>
      <c r="B88" s="2"/>
      <c r="C88" s="77"/>
      <c r="D88" s="2"/>
    </row>
    <row r="89" spans="1:4">
      <c r="A89" s="2"/>
      <c r="B89" s="2"/>
      <c r="C89" s="77"/>
      <c r="D89" s="2"/>
    </row>
    <row r="90" spans="1:4">
      <c r="A90" s="2"/>
      <c r="B90" s="2"/>
      <c r="C90" s="77"/>
      <c r="D90" s="2"/>
    </row>
    <row r="91" spans="1:4">
      <c r="A91" s="2"/>
      <c r="B91" s="2"/>
      <c r="C91" s="77"/>
      <c r="D91" s="2"/>
    </row>
    <row r="92" spans="1:4">
      <c r="A92" s="2"/>
      <c r="B92" s="2"/>
      <c r="C92" s="77"/>
      <c r="D92" s="2"/>
    </row>
  </sheetData>
  <mergeCells count="8">
    <mergeCell ref="A8:C8"/>
    <mergeCell ref="A6:G6"/>
    <mergeCell ref="A7:G7"/>
    <mergeCell ref="A1:G1"/>
    <mergeCell ref="A2:G2"/>
    <mergeCell ref="A3:D3"/>
    <mergeCell ref="A4:D4"/>
    <mergeCell ref="A5:D5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N10" sqref="N10"/>
    </sheetView>
  </sheetViews>
  <sheetFormatPr defaultRowHeight="18.75"/>
  <cols>
    <col min="1" max="10" width="9.140625" style="107"/>
  </cols>
  <sheetData>
    <row r="1" spans="1:10">
      <c r="A1" s="355" t="s">
        <v>55</v>
      </c>
      <c r="B1" s="355"/>
      <c r="C1" s="355"/>
      <c r="D1" s="355"/>
      <c r="E1" s="355"/>
      <c r="F1" s="321"/>
      <c r="G1" s="355" t="s">
        <v>54</v>
      </c>
      <c r="H1" s="355"/>
      <c r="I1" s="355"/>
    </row>
    <row r="9" spans="1:10">
      <c r="A9" s="354" t="s">
        <v>50</v>
      </c>
      <c r="B9" s="354"/>
      <c r="C9" s="354"/>
      <c r="D9" s="354"/>
      <c r="E9" s="354"/>
      <c r="F9" s="354"/>
      <c r="G9" s="354"/>
      <c r="H9" s="354"/>
      <c r="I9" s="354"/>
      <c r="J9" s="354"/>
    </row>
    <row r="11" spans="1:10">
      <c r="C11" s="354" t="s">
        <v>51</v>
      </c>
      <c r="D11" s="354"/>
      <c r="E11" s="354"/>
      <c r="F11" s="354"/>
      <c r="G11" s="354"/>
    </row>
    <row r="13" spans="1:10">
      <c r="A13" s="354" t="s">
        <v>52</v>
      </c>
      <c r="B13" s="356"/>
      <c r="C13" s="356"/>
      <c r="D13" s="356"/>
      <c r="E13" s="356"/>
      <c r="F13" s="356"/>
      <c r="G13" s="356"/>
      <c r="H13" s="356"/>
      <c r="I13" s="356"/>
      <c r="J13" s="356"/>
    </row>
    <row r="15" spans="1:10">
      <c r="D15" s="354" t="s">
        <v>53</v>
      </c>
      <c r="E15" s="354"/>
      <c r="F15" s="354"/>
    </row>
    <row r="19" spans="1:8">
      <c r="D19" s="107" t="s">
        <v>34</v>
      </c>
    </row>
    <row r="25" spans="1:8">
      <c r="A25" s="107" t="s">
        <v>35</v>
      </c>
      <c r="H25" s="107" t="s">
        <v>36</v>
      </c>
    </row>
    <row r="27" spans="1:8">
      <c r="A27" s="107" t="s">
        <v>37</v>
      </c>
      <c r="H27" s="107" t="s">
        <v>38</v>
      </c>
    </row>
  </sheetData>
  <mergeCells count="6">
    <mergeCell ref="D15:F15"/>
    <mergeCell ref="G1:I1"/>
    <mergeCell ref="A1:F1"/>
    <mergeCell ref="A9:J9"/>
    <mergeCell ref="C11:G11"/>
    <mergeCell ref="A13:J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topLeftCell="A62" workbookViewId="0">
      <selection activeCell="N46" sqref="N46"/>
    </sheetView>
  </sheetViews>
  <sheetFormatPr defaultRowHeight="15.75"/>
  <cols>
    <col min="1" max="1" width="5.28515625" style="8" customWidth="1"/>
    <col min="2" max="2" width="24.28515625" style="8" customWidth="1"/>
    <col min="3" max="3" width="9.42578125" style="8" customWidth="1"/>
    <col min="4" max="4" width="19.85546875" style="8" customWidth="1"/>
    <col min="5" max="5" width="15.5703125" style="8" customWidth="1"/>
    <col min="6" max="6" width="12" style="8" customWidth="1"/>
  </cols>
  <sheetData>
    <row r="1" spans="1:6" ht="15.75" customHeight="1">
      <c r="A1" s="293" t="s">
        <v>43</v>
      </c>
      <c r="B1" s="293"/>
      <c r="C1" s="293"/>
      <c r="D1" s="293"/>
      <c r="E1" s="293"/>
      <c r="F1" s="293"/>
    </row>
    <row r="2" spans="1:6">
      <c r="A2" s="298" t="s">
        <v>27</v>
      </c>
      <c r="B2" s="297"/>
      <c r="C2" s="297"/>
      <c r="D2" s="297"/>
      <c r="E2" s="297"/>
      <c r="F2" s="297"/>
    </row>
    <row r="3" spans="1:6" ht="15" customHeight="1">
      <c r="A3" s="299" t="s">
        <v>0</v>
      </c>
      <c r="B3" s="305"/>
      <c r="C3" s="305"/>
      <c r="D3" s="305"/>
      <c r="E3" s="4"/>
      <c r="F3" s="5"/>
    </row>
    <row r="4" spans="1:6" ht="17.25" customHeight="1">
      <c r="A4" s="301" t="s">
        <v>1</v>
      </c>
      <c r="B4" s="306"/>
      <c r="C4" s="306"/>
      <c r="D4" s="306"/>
      <c r="E4" s="6"/>
      <c r="F4" s="5"/>
    </row>
    <row r="5" spans="1:6">
      <c r="A5" s="298" t="s">
        <v>2</v>
      </c>
      <c r="B5" s="297"/>
      <c r="C5" s="297"/>
      <c r="D5" s="297"/>
      <c r="E5" s="6"/>
      <c r="F5" s="5"/>
    </row>
    <row r="6" spans="1:6">
      <c r="A6" s="293" t="s">
        <v>315</v>
      </c>
      <c r="B6" s="297"/>
      <c r="C6" s="297"/>
      <c r="D6" s="297"/>
      <c r="E6" s="297"/>
      <c r="F6" s="297"/>
    </row>
    <row r="7" spans="1:6" ht="18" customHeight="1">
      <c r="A7" s="293" t="s">
        <v>316</v>
      </c>
      <c r="B7" s="297"/>
      <c r="C7" s="297"/>
      <c r="D7" s="297"/>
      <c r="E7" s="297"/>
      <c r="F7" s="297"/>
    </row>
    <row r="8" spans="1:6" ht="18" customHeight="1">
      <c r="A8" s="304" t="s">
        <v>317</v>
      </c>
      <c r="B8" s="304"/>
      <c r="C8" s="304"/>
      <c r="D8" s="304"/>
      <c r="E8" s="304"/>
      <c r="F8" s="304"/>
    </row>
    <row r="9" spans="1:6" ht="19.5" customHeight="1">
      <c r="A9" s="304" t="s">
        <v>318</v>
      </c>
      <c r="B9" s="304"/>
      <c r="C9" s="304"/>
      <c r="D9" s="304"/>
      <c r="E9" s="304"/>
      <c r="F9" s="304"/>
    </row>
    <row r="10" spans="1:6" ht="18.75" customHeight="1">
      <c r="A10" s="304" t="s">
        <v>319</v>
      </c>
      <c r="B10" s="304"/>
      <c r="C10" s="304"/>
      <c r="D10" s="304"/>
      <c r="E10" s="304"/>
      <c r="F10" s="304"/>
    </row>
    <row r="11" spans="1:6" ht="18" customHeight="1">
      <c r="A11" s="304" t="s">
        <v>320</v>
      </c>
      <c r="B11" s="304"/>
      <c r="C11" s="304"/>
      <c r="D11" s="304"/>
      <c r="E11" s="304"/>
      <c r="F11" s="304"/>
    </row>
    <row r="12" spans="1:6" ht="19.5" customHeight="1">
      <c r="A12" s="304" t="s">
        <v>378</v>
      </c>
      <c r="B12" s="309"/>
      <c r="C12" s="309"/>
      <c r="D12" s="309"/>
      <c r="E12" s="309"/>
      <c r="F12" s="309"/>
    </row>
    <row r="13" spans="1:6" ht="15" customHeight="1">
      <c r="A13" s="252"/>
      <c r="B13" s="307" t="s">
        <v>3</v>
      </c>
      <c r="C13" s="308"/>
      <c r="D13" s="308"/>
      <c r="E13" s="308"/>
      <c r="F13" s="5"/>
    </row>
    <row r="14" spans="1:6">
      <c r="A14" s="252"/>
      <c r="B14" s="253" t="s">
        <v>4</v>
      </c>
      <c r="C14" s="254">
        <v>1.6</v>
      </c>
      <c r="D14" s="210"/>
      <c r="E14" s="255"/>
      <c r="F14" s="5"/>
    </row>
    <row r="15" spans="1:6">
      <c r="A15" s="252"/>
      <c r="B15" s="253" t="s">
        <v>5</v>
      </c>
      <c r="C15" s="254">
        <v>2.1</v>
      </c>
      <c r="D15" s="210"/>
      <c r="E15" s="256"/>
      <c r="F15" s="5"/>
    </row>
    <row r="16" spans="1:6">
      <c r="A16" s="252"/>
      <c r="B16" s="253" t="s">
        <v>56</v>
      </c>
      <c r="C16" s="254">
        <v>1.9</v>
      </c>
      <c r="D16" s="210"/>
      <c r="E16" s="256"/>
      <c r="F16" s="5"/>
    </row>
    <row r="17" spans="1:6">
      <c r="A17" s="252"/>
      <c r="B17" s="253" t="s">
        <v>57</v>
      </c>
      <c r="C17" s="254">
        <v>2</v>
      </c>
      <c r="D17" s="210"/>
      <c r="E17" s="256"/>
      <c r="F17" s="2"/>
    </row>
    <row r="18" spans="1:6">
      <c r="A18" s="252"/>
      <c r="B18" s="257"/>
      <c r="C18" s="252"/>
      <c r="D18" s="252"/>
      <c r="E18" s="256"/>
      <c r="F18" s="2"/>
    </row>
    <row r="19" spans="1:6">
      <c r="A19" s="291" t="s">
        <v>305</v>
      </c>
      <c r="B19" s="291" t="s">
        <v>244</v>
      </c>
      <c r="C19" s="291" t="s">
        <v>243</v>
      </c>
      <c r="D19" s="291" t="s">
        <v>28</v>
      </c>
      <c r="E19" s="291" t="s">
        <v>29</v>
      </c>
      <c r="F19" s="2"/>
    </row>
    <row r="20" spans="1:6">
      <c r="A20" s="258">
        <v>1</v>
      </c>
      <c r="B20" s="260" t="s">
        <v>73</v>
      </c>
      <c r="C20" s="259">
        <v>2002</v>
      </c>
      <c r="D20" s="259" t="s">
        <v>74</v>
      </c>
      <c r="E20" s="259">
        <v>67.206999999999994</v>
      </c>
      <c r="F20" s="2"/>
    </row>
    <row r="21" spans="1:6">
      <c r="A21" s="258">
        <v>2</v>
      </c>
      <c r="B21" s="260" t="s">
        <v>279</v>
      </c>
      <c r="C21" s="259">
        <v>2002</v>
      </c>
      <c r="D21" s="259" t="s">
        <v>74</v>
      </c>
      <c r="E21" s="259">
        <v>61.819000000000003</v>
      </c>
      <c r="F21" s="2"/>
    </row>
    <row r="22" spans="1:6">
      <c r="A22" s="258">
        <v>3</v>
      </c>
      <c r="B22" s="260" t="s">
        <v>82</v>
      </c>
      <c r="C22" s="259">
        <v>2001</v>
      </c>
      <c r="D22" s="259" t="s">
        <v>306</v>
      </c>
      <c r="E22" s="259">
        <v>60.03</v>
      </c>
      <c r="F22" s="2"/>
    </row>
    <row r="23" spans="1:6">
      <c r="A23" s="258">
        <v>4</v>
      </c>
      <c r="B23" s="260" t="s">
        <v>208</v>
      </c>
      <c r="C23" s="259">
        <v>2001</v>
      </c>
      <c r="D23" s="259" t="s">
        <v>74</v>
      </c>
      <c r="E23" s="259">
        <v>59.283000000000001</v>
      </c>
      <c r="F23" s="2"/>
    </row>
    <row r="24" spans="1:6">
      <c r="A24" s="258">
        <v>5</v>
      </c>
      <c r="B24" s="260" t="s">
        <v>78</v>
      </c>
      <c r="C24" s="259">
        <v>2002</v>
      </c>
      <c r="D24" s="259" t="s">
        <v>74</v>
      </c>
      <c r="E24" s="259">
        <v>59.137999999999998</v>
      </c>
      <c r="F24" s="2"/>
    </row>
    <row r="25" spans="1:6">
      <c r="A25" s="258">
        <v>6</v>
      </c>
      <c r="B25" s="260" t="s">
        <v>87</v>
      </c>
      <c r="C25" s="259">
        <v>2002</v>
      </c>
      <c r="D25" s="259" t="s">
        <v>74</v>
      </c>
      <c r="E25" s="259">
        <v>58.984000000000002</v>
      </c>
      <c r="F25" s="2"/>
    </row>
    <row r="26" spans="1:6">
      <c r="A26" s="258">
        <v>7</v>
      </c>
      <c r="B26" s="260" t="s">
        <v>75</v>
      </c>
      <c r="C26" s="259">
        <v>2001</v>
      </c>
      <c r="D26" s="259" t="s">
        <v>306</v>
      </c>
      <c r="E26" s="259">
        <v>58.908000000000001</v>
      </c>
      <c r="F26" s="2"/>
    </row>
    <row r="27" spans="1:6">
      <c r="A27" s="258">
        <v>8</v>
      </c>
      <c r="B27" s="261" t="s">
        <v>69</v>
      </c>
      <c r="C27" s="262">
        <v>2001</v>
      </c>
      <c r="D27" s="259" t="s">
        <v>306</v>
      </c>
      <c r="E27" s="259">
        <v>57.707000000000001</v>
      </c>
      <c r="F27" s="2"/>
    </row>
    <row r="28" spans="1:6">
      <c r="A28" s="258">
        <v>9</v>
      </c>
      <c r="B28" s="261" t="s">
        <v>267</v>
      </c>
      <c r="C28" s="262">
        <v>2001</v>
      </c>
      <c r="D28" s="259" t="s">
        <v>74</v>
      </c>
      <c r="E28" s="259">
        <v>56.640999999999998</v>
      </c>
      <c r="F28" s="2"/>
    </row>
    <row r="29" spans="1:6">
      <c r="A29" s="258">
        <v>10</v>
      </c>
      <c r="B29" s="260" t="s">
        <v>105</v>
      </c>
      <c r="C29" s="259">
        <v>2001</v>
      </c>
      <c r="D29" s="259" t="s">
        <v>74</v>
      </c>
      <c r="E29" s="259">
        <v>54.723999999999997</v>
      </c>
      <c r="F29" s="2"/>
    </row>
    <row r="30" spans="1:6">
      <c r="A30" s="258">
        <v>11</v>
      </c>
      <c r="B30" s="261" t="s">
        <v>114</v>
      </c>
      <c r="C30" s="262">
        <v>2003</v>
      </c>
      <c r="D30" s="259" t="s">
        <v>306</v>
      </c>
      <c r="E30" s="259">
        <v>54.625</v>
      </c>
      <c r="F30" s="2"/>
    </row>
    <row r="31" spans="1:6">
      <c r="A31" s="258">
        <v>12</v>
      </c>
      <c r="B31" s="260" t="s">
        <v>81</v>
      </c>
      <c r="C31" s="259">
        <v>2003</v>
      </c>
      <c r="D31" s="259" t="s">
        <v>63</v>
      </c>
      <c r="E31" s="259">
        <v>53.908000000000001</v>
      </c>
      <c r="F31" s="2"/>
    </row>
    <row r="32" spans="1:6">
      <c r="A32" s="258">
        <v>13</v>
      </c>
      <c r="B32" s="261" t="s">
        <v>307</v>
      </c>
      <c r="C32" s="262">
        <v>2003</v>
      </c>
      <c r="D32" s="259" t="s">
        <v>306</v>
      </c>
      <c r="E32" s="259">
        <v>53.151000000000003</v>
      </c>
      <c r="F32" s="2"/>
    </row>
    <row r="33" spans="1:6">
      <c r="A33" s="258">
        <v>14</v>
      </c>
      <c r="B33" s="260" t="s">
        <v>224</v>
      </c>
      <c r="C33" s="259">
        <v>2003</v>
      </c>
      <c r="D33" s="259" t="s">
        <v>63</v>
      </c>
      <c r="E33" s="259">
        <v>52.865000000000002</v>
      </c>
      <c r="F33" s="2"/>
    </row>
    <row r="34" spans="1:6">
      <c r="A34" s="258">
        <v>15</v>
      </c>
      <c r="B34" s="260" t="s">
        <v>112</v>
      </c>
      <c r="C34" s="259">
        <v>2002</v>
      </c>
      <c r="D34" s="259" t="s">
        <v>74</v>
      </c>
      <c r="E34" s="259">
        <v>52.359000000000002</v>
      </c>
      <c r="F34" s="2"/>
    </row>
    <row r="35" spans="1:6">
      <c r="A35" s="258">
        <v>16</v>
      </c>
      <c r="B35" s="263" t="s">
        <v>104</v>
      </c>
      <c r="C35" s="264">
        <v>2004</v>
      </c>
      <c r="D35" s="259" t="s">
        <v>59</v>
      </c>
      <c r="E35" s="259">
        <v>52.213999999999999</v>
      </c>
      <c r="F35" s="2"/>
    </row>
    <row r="36" spans="1:6">
      <c r="A36" s="258">
        <v>17</v>
      </c>
      <c r="B36" s="261" t="s">
        <v>308</v>
      </c>
      <c r="C36" s="262">
        <v>2003</v>
      </c>
      <c r="D36" s="259" t="s">
        <v>306</v>
      </c>
      <c r="E36" s="259">
        <v>52.079000000000001</v>
      </c>
      <c r="F36" s="2"/>
    </row>
    <row r="37" spans="1:6">
      <c r="A37" s="258">
        <v>18</v>
      </c>
      <c r="B37" s="261" t="s">
        <v>67</v>
      </c>
      <c r="C37" s="262">
        <v>2001</v>
      </c>
      <c r="D37" s="259" t="s">
        <v>309</v>
      </c>
      <c r="E37" s="259">
        <v>52.052999999999997</v>
      </c>
      <c r="F37" s="2"/>
    </row>
    <row r="38" spans="1:6">
      <c r="A38" s="258">
        <v>19</v>
      </c>
      <c r="B38" s="261" t="s">
        <v>310</v>
      </c>
      <c r="C38" s="262">
        <v>2003</v>
      </c>
      <c r="D38" s="259" t="s">
        <v>306</v>
      </c>
      <c r="E38" s="259">
        <v>51.890999999999998</v>
      </c>
      <c r="F38" s="2"/>
    </row>
    <row r="39" spans="1:6">
      <c r="A39" s="258">
        <v>20</v>
      </c>
      <c r="B39" s="263" t="s">
        <v>88</v>
      </c>
      <c r="C39" s="264">
        <v>2003</v>
      </c>
      <c r="D39" s="259" t="s">
        <v>59</v>
      </c>
      <c r="E39" s="259">
        <v>51.423999999999999</v>
      </c>
      <c r="F39" s="2"/>
    </row>
    <row r="40" spans="1:6">
      <c r="A40" s="258">
        <v>21</v>
      </c>
      <c r="B40" s="261" t="s">
        <v>311</v>
      </c>
      <c r="C40" s="262">
        <v>2003</v>
      </c>
      <c r="D40" s="259" t="s">
        <v>306</v>
      </c>
      <c r="E40" s="259">
        <v>50.72</v>
      </c>
      <c r="F40" s="2"/>
    </row>
    <row r="41" spans="1:6">
      <c r="A41" s="258">
        <v>22</v>
      </c>
      <c r="B41" s="260" t="s">
        <v>84</v>
      </c>
      <c r="C41" s="259">
        <v>2002</v>
      </c>
      <c r="D41" s="259" t="s">
        <v>63</v>
      </c>
      <c r="E41" s="259">
        <v>50.716999999999999</v>
      </c>
      <c r="F41" s="2"/>
    </row>
    <row r="42" spans="1:6">
      <c r="A42" s="258">
        <v>23</v>
      </c>
      <c r="B42" s="261" t="s">
        <v>80</v>
      </c>
      <c r="C42" s="262">
        <v>2003</v>
      </c>
      <c r="D42" s="259" t="s">
        <v>306</v>
      </c>
      <c r="E42" s="259">
        <v>49.094999999999999</v>
      </c>
      <c r="F42" s="2"/>
    </row>
    <row r="43" spans="1:6" ht="15.75" customHeight="1">
      <c r="A43" s="258">
        <v>24</v>
      </c>
      <c r="B43" s="265" t="s">
        <v>64</v>
      </c>
      <c r="C43" s="264">
        <v>2001</v>
      </c>
      <c r="D43" s="264" t="s">
        <v>65</v>
      </c>
      <c r="E43" s="259">
        <v>49.023000000000003</v>
      </c>
      <c r="F43" s="2"/>
    </row>
    <row r="44" spans="1:6">
      <c r="A44" s="258">
        <v>25</v>
      </c>
      <c r="B44" s="261" t="s">
        <v>284</v>
      </c>
      <c r="C44" s="262">
        <v>2003</v>
      </c>
      <c r="D44" s="259" t="s">
        <v>306</v>
      </c>
      <c r="E44" s="259">
        <v>48.670999999999999</v>
      </c>
      <c r="F44" s="2"/>
    </row>
    <row r="45" spans="1:6">
      <c r="A45" s="258">
        <v>26</v>
      </c>
      <c r="B45" s="260" t="s">
        <v>86</v>
      </c>
      <c r="C45" s="259">
        <v>2002</v>
      </c>
      <c r="D45" s="259" t="s">
        <v>74</v>
      </c>
      <c r="E45" s="259">
        <v>48.398000000000003</v>
      </c>
      <c r="F45" s="2"/>
    </row>
    <row r="46" spans="1:6">
      <c r="A46" s="258">
        <v>27</v>
      </c>
      <c r="B46" s="260" t="s">
        <v>93</v>
      </c>
      <c r="C46" s="259">
        <v>2005</v>
      </c>
      <c r="D46" s="259" t="s">
        <v>63</v>
      </c>
      <c r="E46" s="259">
        <v>47.74</v>
      </c>
      <c r="F46" s="2"/>
    </row>
    <row r="47" spans="1:6">
      <c r="A47" s="258">
        <v>28</v>
      </c>
      <c r="B47" s="260" t="s">
        <v>92</v>
      </c>
      <c r="C47" s="259">
        <v>2002</v>
      </c>
      <c r="D47" s="259" t="s">
        <v>63</v>
      </c>
      <c r="E47" s="259">
        <v>47.473999999999997</v>
      </c>
      <c r="F47" s="2"/>
    </row>
    <row r="48" spans="1:6">
      <c r="A48" s="258">
        <v>29</v>
      </c>
      <c r="B48" s="261" t="s">
        <v>110</v>
      </c>
      <c r="C48" s="262">
        <v>2002</v>
      </c>
      <c r="D48" s="259" t="s">
        <v>309</v>
      </c>
      <c r="E48" s="259">
        <v>47.398000000000003</v>
      </c>
      <c r="F48" s="2"/>
    </row>
    <row r="49" spans="1:6" ht="15" customHeight="1">
      <c r="A49" s="258">
        <v>30</v>
      </c>
      <c r="B49" s="265" t="s">
        <v>290</v>
      </c>
      <c r="C49" s="264">
        <v>2004</v>
      </c>
      <c r="D49" s="259" t="s">
        <v>59</v>
      </c>
      <c r="E49" s="259">
        <v>46.941000000000003</v>
      </c>
      <c r="F49" s="2"/>
    </row>
    <row r="50" spans="1:6">
      <c r="A50" s="258">
        <v>31</v>
      </c>
      <c r="B50" s="261" t="s">
        <v>91</v>
      </c>
      <c r="C50" s="262">
        <v>2002</v>
      </c>
      <c r="D50" s="259" t="s">
        <v>309</v>
      </c>
      <c r="E50" s="259">
        <v>46.826000000000001</v>
      </c>
      <c r="F50" s="2"/>
    </row>
    <row r="51" spans="1:6" ht="16.5" customHeight="1">
      <c r="A51" s="258">
        <v>32</v>
      </c>
      <c r="B51" s="263" t="s">
        <v>85</v>
      </c>
      <c r="C51" s="264">
        <v>2001</v>
      </c>
      <c r="D51" s="264" t="s">
        <v>65</v>
      </c>
      <c r="E51" s="259">
        <v>46.569000000000003</v>
      </c>
      <c r="F51" s="2"/>
    </row>
    <row r="52" spans="1:6">
      <c r="A52" s="258">
        <v>33</v>
      </c>
      <c r="B52" s="261" t="s">
        <v>119</v>
      </c>
      <c r="C52" s="262">
        <v>2003</v>
      </c>
      <c r="D52" s="259" t="s">
        <v>309</v>
      </c>
      <c r="E52" s="259">
        <v>46.555999999999997</v>
      </c>
      <c r="F52" s="2"/>
    </row>
    <row r="53" spans="1:6">
      <c r="A53" s="258">
        <v>34</v>
      </c>
      <c r="B53" s="260" t="s">
        <v>66</v>
      </c>
      <c r="C53" s="259">
        <v>2003</v>
      </c>
      <c r="D53" s="259" t="s">
        <v>63</v>
      </c>
      <c r="E53" s="259">
        <v>46.423999999999999</v>
      </c>
      <c r="F53" s="2"/>
    </row>
    <row r="54" spans="1:6">
      <c r="A54" s="258">
        <v>35</v>
      </c>
      <c r="B54" s="260" t="s">
        <v>108</v>
      </c>
      <c r="C54" s="259">
        <v>2002</v>
      </c>
      <c r="D54" s="259" t="s">
        <v>63</v>
      </c>
      <c r="E54" s="259">
        <v>45.427999999999997</v>
      </c>
      <c r="F54" s="2"/>
    </row>
    <row r="55" spans="1:6">
      <c r="A55" s="258">
        <v>36</v>
      </c>
      <c r="B55" s="260" t="s">
        <v>312</v>
      </c>
      <c r="C55" s="259">
        <v>2002</v>
      </c>
      <c r="D55" s="259" t="s">
        <v>90</v>
      </c>
      <c r="E55" s="259">
        <v>45.191000000000003</v>
      </c>
      <c r="F55" s="2"/>
    </row>
    <row r="56" spans="1:6">
      <c r="A56" s="258">
        <v>37</v>
      </c>
      <c r="B56" s="261" t="s">
        <v>313</v>
      </c>
      <c r="C56" s="262">
        <v>2002</v>
      </c>
      <c r="D56" s="259" t="s">
        <v>309</v>
      </c>
      <c r="E56" s="259">
        <v>44.01</v>
      </c>
      <c r="F56" s="2"/>
    </row>
    <row r="57" spans="1:6">
      <c r="A57" s="258">
        <v>38</v>
      </c>
      <c r="B57" s="260" t="s">
        <v>287</v>
      </c>
      <c r="C57" s="259">
        <v>2004</v>
      </c>
      <c r="D57" s="259" t="s">
        <v>63</v>
      </c>
      <c r="E57" s="259">
        <v>43.944000000000003</v>
      </c>
      <c r="F57" s="2"/>
    </row>
    <row r="58" spans="1:6">
      <c r="A58" s="258">
        <v>39</v>
      </c>
      <c r="B58" s="260" t="s">
        <v>94</v>
      </c>
      <c r="C58" s="259">
        <v>2003</v>
      </c>
      <c r="D58" s="259" t="s">
        <v>90</v>
      </c>
      <c r="E58" s="259">
        <v>43.375</v>
      </c>
      <c r="F58" s="2"/>
    </row>
    <row r="59" spans="1:6">
      <c r="A59" s="258">
        <v>40</v>
      </c>
      <c r="B59" s="261" t="s">
        <v>109</v>
      </c>
      <c r="C59" s="262">
        <v>2003</v>
      </c>
      <c r="D59" s="259" t="s">
        <v>309</v>
      </c>
      <c r="E59" s="259">
        <v>43.088999999999999</v>
      </c>
      <c r="F59" s="2"/>
    </row>
    <row r="60" spans="1:6" ht="17.25" customHeight="1">
      <c r="A60" s="258">
        <v>41</v>
      </c>
      <c r="B60" s="265" t="s">
        <v>100</v>
      </c>
      <c r="C60" s="264">
        <v>2003</v>
      </c>
      <c r="D60" s="259" t="s">
        <v>59</v>
      </c>
      <c r="E60" s="259">
        <v>43.063000000000002</v>
      </c>
      <c r="F60" s="2"/>
    </row>
    <row r="61" spans="1:6">
      <c r="A61" s="258">
        <v>42</v>
      </c>
      <c r="B61" s="261" t="s">
        <v>106</v>
      </c>
      <c r="C61" s="262">
        <v>2002</v>
      </c>
      <c r="D61" s="259" t="s">
        <v>309</v>
      </c>
      <c r="E61" s="259">
        <v>42.923999999999999</v>
      </c>
      <c r="F61" s="2"/>
    </row>
    <row r="62" spans="1:6">
      <c r="A62" s="258">
        <v>43</v>
      </c>
      <c r="B62" s="260" t="s">
        <v>123</v>
      </c>
      <c r="C62" s="259">
        <v>2002</v>
      </c>
      <c r="D62" s="259" t="s">
        <v>61</v>
      </c>
      <c r="E62" s="259">
        <v>42.884999999999998</v>
      </c>
      <c r="F62" s="2"/>
    </row>
    <row r="63" spans="1:6" ht="17.25" customHeight="1">
      <c r="A63" s="258">
        <v>44</v>
      </c>
      <c r="B63" s="265" t="s">
        <v>289</v>
      </c>
      <c r="C63" s="264">
        <v>2003</v>
      </c>
      <c r="D63" s="259" t="s">
        <v>59</v>
      </c>
      <c r="E63" s="259">
        <v>42.838999999999999</v>
      </c>
      <c r="F63" s="2"/>
    </row>
    <row r="64" spans="1:6">
      <c r="A64" s="258">
        <v>45</v>
      </c>
      <c r="B64" s="260" t="s">
        <v>118</v>
      </c>
      <c r="C64" s="259">
        <v>2005</v>
      </c>
      <c r="D64" s="259" t="s">
        <v>90</v>
      </c>
      <c r="E64" s="259">
        <v>41.73</v>
      </c>
      <c r="F64" s="2"/>
    </row>
    <row r="65" spans="1:6">
      <c r="A65" s="258">
        <v>46</v>
      </c>
      <c r="B65" s="260" t="s">
        <v>113</v>
      </c>
      <c r="C65" s="259">
        <v>2003</v>
      </c>
      <c r="D65" s="259" t="s">
        <v>63</v>
      </c>
      <c r="E65" s="259">
        <v>41.648000000000003</v>
      </c>
      <c r="F65" s="2"/>
    </row>
    <row r="66" spans="1:6">
      <c r="A66" s="258">
        <v>47</v>
      </c>
      <c r="B66" s="260" t="s">
        <v>101</v>
      </c>
      <c r="C66" s="259">
        <v>2002</v>
      </c>
      <c r="D66" s="259" t="s">
        <v>63</v>
      </c>
      <c r="E66" s="259">
        <v>41.48</v>
      </c>
      <c r="F66" s="2"/>
    </row>
    <row r="67" spans="1:6">
      <c r="A67" s="258">
        <v>48</v>
      </c>
      <c r="B67" s="260" t="s">
        <v>116</v>
      </c>
      <c r="C67" s="259">
        <v>2001</v>
      </c>
      <c r="D67" s="259" t="s">
        <v>90</v>
      </c>
      <c r="E67" s="259">
        <v>41.052999999999997</v>
      </c>
      <c r="F67" s="2"/>
    </row>
    <row r="68" spans="1:6">
      <c r="A68" s="258">
        <v>49</v>
      </c>
      <c r="B68" s="260" t="s">
        <v>71</v>
      </c>
      <c r="C68" s="259">
        <v>2002</v>
      </c>
      <c r="D68" s="259" t="s">
        <v>61</v>
      </c>
      <c r="E68" s="259">
        <v>41.015999999999998</v>
      </c>
      <c r="F68" s="2"/>
    </row>
    <row r="69" spans="1:6">
      <c r="A69" s="258">
        <v>50</v>
      </c>
      <c r="B69" s="260" t="s">
        <v>314</v>
      </c>
      <c r="C69" s="259">
        <v>2002</v>
      </c>
      <c r="D69" s="259" t="s">
        <v>61</v>
      </c>
      <c r="E69" s="259">
        <v>40.765999999999998</v>
      </c>
      <c r="F69" s="2"/>
    </row>
    <row r="70" spans="1:6">
      <c r="A70" s="258">
        <v>51</v>
      </c>
      <c r="B70" s="260" t="s">
        <v>99</v>
      </c>
      <c r="C70" s="259">
        <v>2002</v>
      </c>
      <c r="D70" s="259" t="s">
        <v>61</v>
      </c>
      <c r="E70" s="259">
        <v>40.72</v>
      </c>
      <c r="F70" s="2"/>
    </row>
    <row r="71" spans="1:6" ht="17.25" customHeight="1">
      <c r="A71" s="258">
        <v>52</v>
      </c>
      <c r="B71" s="265" t="s">
        <v>111</v>
      </c>
      <c r="C71" s="264">
        <v>2001</v>
      </c>
      <c r="D71" s="264" t="s">
        <v>65</v>
      </c>
      <c r="E71" s="259">
        <v>40.612000000000002</v>
      </c>
      <c r="F71" s="2"/>
    </row>
    <row r="72" spans="1:6">
      <c r="A72" s="258">
        <v>53</v>
      </c>
      <c r="B72" s="263" t="s">
        <v>131</v>
      </c>
      <c r="C72" s="264">
        <v>2005</v>
      </c>
      <c r="D72" s="259" t="s">
        <v>59</v>
      </c>
      <c r="E72" s="259">
        <v>40.552999999999997</v>
      </c>
      <c r="F72" s="2"/>
    </row>
    <row r="73" spans="1:6">
      <c r="A73" s="258">
        <v>54</v>
      </c>
      <c r="B73" s="266" t="s">
        <v>132</v>
      </c>
      <c r="C73" s="258">
        <v>2005</v>
      </c>
      <c r="D73" s="258" t="s">
        <v>133</v>
      </c>
      <c r="E73" s="259">
        <v>40.137999999999998</v>
      </c>
      <c r="F73" s="2"/>
    </row>
    <row r="74" spans="1:6">
      <c r="A74" s="258">
        <v>55</v>
      </c>
      <c r="B74" s="260" t="s">
        <v>103</v>
      </c>
      <c r="C74" s="259">
        <v>2002</v>
      </c>
      <c r="D74" s="259" t="s">
        <v>90</v>
      </c>
      <c r="E74" s="259">
        <v>40.128</v>
      </c>
      <c r="F74" s="2"/>
    </row>
    <row r="75" spans="1:6" ht="18" customHeight="1">
      <c r="A75" s="258">
        <v>56</v>
      </c>
      <c r="B75" s="265" t="s">
        <v>60</v>
      </c>
      <c r="C75" s="264">
        <v>2005</v>
      </c>
      <c r="D75" s="259" t="s">
        <v>59</v>
      </c>
      <c r="E75" s="259">
        <v>39.76</v>
      </c>
      <c r="F75" s="2"/>
    </row>
    <row r="76" spans="1:6">
      <c r="A76" s="258">
        <v>57</v>
      </c>
      <c r="B76" s="260" t="s">
        <v>236</v>
      </c>
      <c r="C76" s="259">
        <v>2004</v>
      </c>
      <c r="D76" s="259" t="s">
        <v>61</v>
      </c>
      <c r="E76" s="259">
        <v>39.634999999999998</v>
      </c>
      <c r="F76" s="2"/>
    </row>
    <row r="77" spans="1:6">
      <c r="A77" s="258">
        <v>58</v>
      </c>
      <c r="B77" s="261" t="s">
        <v>76</v>
      </c>
      <c r="C77" s="262">
        <v>2003</v>
      </c>
      <c r="D77" s="259" t="s">
        <v>306</v>
      </c>
      <c r="E77" s="259">
        <v>39.497</v>
      </c>
      <c r="F77" s="2"/>
    </row>
    <row r="78" spans="1:6">
      <c r="A78" s="258">
        <v>59</v>
      </c>
      <c r="B78" s="260" t="s">
        <v>72</v>
      </c>
      <c r="C78" s="259">
        <v>2003</v>
      </c>
      <c r="D78" s="259" t="s">
        <v>61</v>
      </c>
      <c r="E78" s="259">
        <v>39.237000000000002</v>
      </c>
      <c r="F78" s="2"/>
    </row>
    <row r="79" spans="1:6">
      <c r="A79" s="258">
        <v>60</v>
      </c>
      <c r="B79" s="263" t="s">
        <v>77</v>
      </c>
      <c r="C79" s="264">
        <v>2004</v>
      </c>
      <c r="D79" s="259" t="s">
        <v>59</v>
      </c>
      <c r="E79" s="259">
        <v>39.088999999999999</v>
      </c>
      <c r="F79" s="2"/>
    </row>
    <row r="80" spans="1:6">
      <c r="A80" s="258">
        <v>61</v>
      </c>
      <c r="B80" s="260" t="s">
        <v>271</v>
      </c>
      <c r="C80" s="259">
        <v>2005</v>
      </c>
      <c r="D80" s="259" t="s">
        <v>90</v>
      </c>
      <c r="E80" s="259">
        <v>38.979999999999997</v>
      </c>
      <c r="F80" s="2"/>
    </row>
    <row r="81" spans="1:6" ht="14.25" customHeight="1">
      <c r="A81" s="258">
        <v>62</v>
      </c>
      <c r="B81" s="265" t="s">
        <v>126</v>
      </c>
      <c r="C81" s="264">
        <v>2003</v>
      </c>
      <c r="D81" s="259" t="s">
        <v>59</v>
      </c>
      <c r="E81" s="259">
        <v>38.973999999999997</v>
      </c>
      <c r="F81" s="2"/>
    </row>
    <row r="82" spans="1:6">
      <c r="A82" s="258">
        <v>63</v>
      </c>
      <c r="B82" s="260" t="s">
        <v>89</v>
      </c>
      <c r="C82" s="259">
        <v>2002</v>
      </c>
      <c r="D82" s="259" t="s">
        <v>90</v>
      </c>
      <c r="E82" s="259">
        <v>37.723999999999997</v>
      </c>
      <c r="F82" s="2"/>
    </row>
    <row r="83" spans="1:6">
      <c r="A83" s="258">
        <v>64</v>
      </c>
      <c r="B83" s="260" t="s">
        <v>125</v>
      </c>
      <c r="C83" s="259">
        <v>2004</v>
      </c>
      <c r="D83" s="259" t="s">
        <v>61</v>
      </c>
      <c r="E83" s="259">
        <v>36.039000000000001</v>
      </c>
      <c r="F83" s="2"/>
    </row>
    <row r="84" spans="1:6">
      <c r="A84" s="77"/>
      <c r="B84" s="77"/>
      <c r="C84" s="310"/>
      <c r="D84" s="311"/>
      <c r="E84" s="2"/>
      <c r="F84" s="2"/>
    </row>
    <row r="85" spans="1:6">
      <c r="A85" s="77"/>
      <c r="B85" s="77"/>
      <c r="C85" s="310"/>
      <c r="D85" s="311"/>
      <c r="E85" s="2"/>
      <c r="F85" s="2"/>
    </row>
    <row r="86" spans="1:6">
      <c r="A86" s="77"/>
      <c r="B86" s="77"/>
      <c r="C86" s="7"/>
      <c r="D86" s="56"/>
      <c r="E86" s="2"/>
      <c r="F86" s="2"/>
    </row>
    <row r="87" spans="1:6">
      <c r="A87" s="77"/>
      <c r="B87" s="77"/>
      <c r="C87" s="7"/>
      <c r="D87" s="56"/>
      <c r="E87" s="2"/>
      <c r="F87" s="2"/>
    </row>
    <row r="88" spans="1:6">
      <c r="A88" s="77"/>
      <c r="B88" s="77"/>
      <c r="C88" s="7"/>
      <c r="D88" s="56"/>
      <c r="E88" s="2"/>
      <c r="F88" s="2"/>
    </row>
    <row r="89" spans="1:6">
      <c r="A89" s="77"/>
      <c r="B89" s="77"/>
      <c r="C89" s="7"/>
      <c r="D89" s="56"/>
      <c r="E89" s="2"/>
      <c r="F89" s="2"/>
    </row>
    <row r="90" spans="1:6">
      <c r="A90" s="77"/>
      <c r="B90" s="77"/>
      <c r="C90" s="7"/>
      <c r="D90" s="56"/>
      <c r="E90" s="2"/>
      <c r="F90" s="2"/>
    </row>
    <row r="91" spans="1:6">
      <c r="A91" s="77"/>
      <c r="B91" s="77"/>
      <c r="C91" s="7"/>
      <c r="D91" s="56"/>
      <c r="E91" s="2"/>
      <c r="F91" s="2"/>
    </row>
    <row r="92" spans="1:6">
      <c r="A92" s="77"/>
      <c r="B92" s="77"/>
      <c r="C92" s="221"/>
      <c r="D92" s="56"/>
      <c r="E92" s="2"/>
      <c r="F92" s="2"/>
    </row>
    <row r="93" spans="1:6">
      <c r="A93" s="77"/>
      <c r="B93" s="77"/>
      <c r="C93" s="7"/>
      <c r="D93" s="56"/>
      <c r="E93" s="2"/>
      <c r="F93" s="2"/>
    </row>
    <row r="94" spans="1:6">
      <c r="A94" s="77"/>
      <c r="B94" s="77"/>
      <c r="C94" s="7"/>
      <c r="D94" s="56"/>
      <c r="E94" s="2"/>
      <c r="F94" s="2"/>
    </row>
    <row r="95" spans="1:6">
      <c r="A95" s="77"/>
      <c r="B95" s="77"/>
      <c r="C95" s="7"/>
      <c r="D95" s="56"/>
      <c r="E95" s="2"/>
      <c r="F95" s="2"/>
    </row>
    <row r="96" spans="1:6">
      <c r="A96" s="77"/>
      <c r="B96" s="77"/>
      <c r="C96" s="7"/>
      <c r="D96" s="56"/>
      <c r="E96" s="2"/>
      <c r="F96" s="2"/>
    </row>
    <row r="97" spans="1:6">
      <c r="A97" s="77"/>
      <c r="B97" s="77"/>
      <c r="C97" s="7"/>
      <c r="D97" s="56"/>
      <c r="E97" s="2"/>
      <c r="F97" s="2"/>
    </row>
    <row r="98" spans="1:6">
      <c r="A98" s="77"/>
      <c r="B98" s="77"/>
      <c r="C98" s="7"/>
      <c r="D98" s="56"/>
      <c r="E98" s="2"/>
      <c r="F98" s="2"/>
    </row>
    <row r="99" spans="1:6">
      <c r="A99" s="77"/>
      <c r="B99" s="77"/>
      <c r="C99" s="7"/>
      <c r="D99" s="56"/>
      <c r="E99" s="2"/>
      <c r="F99" s="2"/>
    </row>
    <row r="100" spans="1:6">
      <c r="A100" s="77"/>
      <c r="B100" s="77"/>
      <c r="C100" s="7"/>
      <c r="D100" s="56"/>
      <c r="E100" s="2"/>
      <c r="F100" s="2"/>
    </row>
    <row r="101" spans="1:6">
      <c r="A101" s="77"/>
      <c r="B101" s="77"/>
      <c r="C101" s="7"/>
      <c r="D101" s="56"/>
      <c r="E101" s="2"/>
      <c r="F101" s="2"/>
    </row>
    <row r="102" spans="1:6">
      <c r="A102" s="77"/>
      <c r="B102" s="77"/>
      <c r="C102" s="7"/>
      <c r="D102" s="56"/>
      <c r="E102" s="2"/>
      <c r="F102" s="2"/>
    </row>
    <row r="103" spans="1:6">
      <c r="A103" s="77"/>
      <c r="B103" s="77"/>
      <c r="C103" s="7"/>
      <c r="D103" s="56"/>
      <c r="E103" s="2"/>
      <c r="F103" s="2"/>
    </row>
    <row r="104" spans="1:6">
      <c r="A104" s="2"/>
      <c r="B104" s="2"/>
      <c r="C104" s="2"/>
      <c r="D104" s="2"/>
      <c r="E104" s="2"/>
      <c r="F104" s="2"/>
    </row>
    <row r="105" spans="1:6">
      <c r="A105" s="2"/>
      <c r="B105" s="2"/>
      <c r="C105" s="2"/>
      <c r="D105" s="2"/>
      <c r="E105" s="2"/>
      <c r="F105" s="2"/>
    </row>
    <row r="106" spans="1:6">
      <c r="A106" s="2"/>
      <c r="B106" s="2"/>
      <c r="C106" s="2"/>
      <c r="D106" s="2"/>
      <c r="E106" s="2"/>
      <c r="F106" s="2"/>
    </row>
    <row r="107" spans="1:6">
      <c r="A107" s="2"/>
      <c r="B107" s="2"/>
      <c r="C107" s="2"/>
      <c r="D107" s="2"/>
      <c r="E107" s="2"/>
      <c r="F107" s="2"/>
    </row>
    <row r="108" spans="1:6">
      <c r="A108" s="2"/>
      <c r="B108" s="2"/>
      <c r="C108" s="2"/>
      <c r="D108" s="2"/>
      <c r="E108" s="2"/>
      <c r="F108" s="2"/>
    </row>
    <row r="109" spans="1:6">
      <c r="A109" s="2"/>
      <c r="B109" s="2"/>
      <c r="C109" s="2"/>
      <c r="D109" s="2"/>
      <c r="E109" s="2"/>
      <c r="F109" s="2"/>
    </row>
    <row r="110" spans="1:6">
      <c r="A110" s="2"/>
      <c r="B110" s="2"/>
      <c r="C110" s="2"/>
      <c r="D110" s="2"/>
      <c r="E110" s="2"/>
      <c r="F110" s="2"/>
    </row>
    <row r="111" spans="1:6">
      <c r="A111" s="2"/>
      <c r="B111" s="2"/>
      <c r="C111" s="2"/>
      <c r="D111" s="2"/>
      <c r="E111" s="2"/>
      <c r="F111" s="2"/>
    </row>
    <row r="112" spans="1:6">
      <c r="A112" s="2"/>
      <c r="B112" s="2"/>
      <c r="C112" s="2"/>
      <c r="D112" s="2"/>
      <c r="E112" s="2"/>
      <c r="F112" s="2"/>
    </row>
    <row r="113" spans="1:6">
      <c r="A113" s="2"/>
      <c r="B113" s="2"/>
      <c r="C113" s="2"/>
      <c r="D113" s="2"/>
      <c r="E113" s="2"/>
      <c r="F113" s="2"/>
    </row>
  </sheetData>
  <mergeCells count="15">
    <mergeCell ref="A11:F11"/>
    <mergeCell ref="B13:E13"/>
    <mergeCell ref="A12:F12"/>
    <mergeCell ref="C84:D84"/>
    <mergeCell ref="C85:D85"/>
    <mergeCell ref="A8:F8"/>
    <mergeCell ref="A9:F9"/>
    <mergeCell ref="A10:F10"/>
    <mergeCell ref="A1:F1"/>
    <mergeCell ref="A2:F2"/>
    <mergeCell ref="A7:F7"/>
    <mergeCell ref="A6:F6"/>
    <mergeCell ref="A3:D3"/>
    <mergeCell ref="A4:D4"/>
    <mergeCell ref="A5:D5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2"/>
  <sheetViews>
    <sheetView topLeftCell="A151" workbookViewId="0">
      <selection activeCell="O16" sqref="O16"/>
    </sheetView>
  </sheetViews>
  <sheetFormatPr defaultRowHeight="15.75"/>
  <cols>
    <col min="1" max="1" width="9.140625" style="282"/>
    <col min="2" max="2" width="9.140625" style="281"/>
    <col min="3" max="3" width="13.28515625" style="281" customWidth="1"/>
    <col min="4" max="11" width="9.140625" style="281"/>
    <col min="12" max="16384" width="9.140625" style="280"/>
  </cols>
  <sheetData>
    <row r="1" spans="1:20">
      <c r="A1" s="293" t="s">
        <v>43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320"/>
    </row>
    <row r="2" spans="1:20">
      <c r="A2" s="298" t="s">
        <v>374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321"/>
      <c r="N2" s="321"/>
      <c r="O2" s="321"/>
      <c r="P2" s="267"/>
      <c r="Q2" s="267"/>
      <c r="R2" s="267"/>
      <c r="S2" s="267"/>
      <c r="T2" s="267"/>
    </row>
    <row r="3" spans="1:20">
      <c r="A3" s="299" t="s">
        <v>0</v>
      </c>
      <c r="B3" s="305"/>
      <c r="C3" s="305"/>
      <c r="D3" s="305"/>
      <c r="E3" s="268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</row>
    <row r="4" spans="1:20">
      <c r="A4" s="301" t="s">
        <v>1</v>
      </c>
      <c r="B4" s="306"/>
      <c r="C4" s="306"/>
      <c r="D4" s="306"/>
      <c r="E4" s="268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</row>
    <row r="5" spans="1:20">
      <c r="A5" s="298" t="s">
        <v>2</v>
      </c>
      <c r="B5" s="297"/>
      <c r="C5" s="297"/>
      <c r="D5" s="297"/>
      <c r="E5" s="268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</row>
    <row r="6" spans="1:20">
      <c r="A6" s="318" t="s">
        <v>376</v>
      </c>
      <c r="B6" s="319"/>
      <c r="C6" s="319"/>
      <c r="D6" s="319"/>
      <c r="E6" s="268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</row>
    <row r="7" spans="1:20">
      <c r="A7" s="318" t="s">
        <v>375</v>
      </c>
      <c r="B7" s="319"/>
      <c r="C7" s="319"/>
      <c r="D7" s="319"/>
      <c r="E7" s="268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</row>
    <row r="10" spans="1:20">
      <c r="A10" s="282">
        <v>1</v>
      </c>
      <c r="B10" s="312" t="s">
        <v>359</v>
      </c>
      <c r="C10" s="313"/>
      <c r="D10" s="287">
        <v>1</v>
      </c>
      <c r="E10" s="287">
        <v>2</v>
      </c>
      <c r="F10" s="287">
        <v>3</v>
      </c>
      <c r="G10" s="287">
        <v>4</v>
      </c>
      <c r="H10" s="287">
        <v>5</v>
      </c>
      <c r="I10" s="287" t="s">
        <v>363</v>
      </c>
      <c r="J10" s="287" t="s">
        <v>9</v>
      </c>
    </row>
    <row r="11" spans="1:20">
      <c r="B11" s="314">
        <v>2001</v>
      </c>
      <c r="C11" s="315"/>
      <c r="D11" s="285">
        <v>5.8</v>
      </c>
      <c r="E11" s="285">
        <v>6.4</v>
      </c>
      <c r="F11" s="285">
        <v>6</v>
      </c>
      <c r="G11" s="285">
        <v>5.8</v>
      </c>
      <c r="H11" s="285">
        <v>5.5</v>
      </c>
      <c r="I11" s="284">
        <f>SUM(D11:H11)-MAX(D11:H11)-MIN(D11:H11)</f>
        <v>17.600000000000001</v>
      </c>
      <c r="J11" s="283">
        <f>I11/3</f>
        <v>5.8666666666666671</v>
      </c>
      <c r="K11" s="281">
        <f>J11*5</f>
        <v>29.333333333333336</v>
      </c>
    </row>
    <row r="12" spans="1:20">
      <c r="B12" s="316" t="s">
        <v>133</v>
      </c>
      <c r="C12" s="317"/>
      <c r="D12" s="285">
        <v>5.9</v>
      </c>
      <c r="E12" s="285">
        <v>6.4</v>
      </c>
      <c r="F12" s="285">
        <v>6.3</v>
      </c>
      <c r="G12" s="285">
        <v>5.9</v>
      </c>
      <c r="H12" s="285">
        <v>5.6</v>
      </c>
      <c r="I12" s="284">
        <f>SUM(D12:H12)-MAX(D12:H12)-MIN(D12:H12)</f>
        <v>18.100000000000001</v>
      </c>
      <c r="J12" s="283">
        <f>I12/3</f>
        <v>6.0333333333333341</v>
      </c>
      <c r="K12" s="281">
        <f>J12*5</f>
        <v>30.166666666666671</v>
      </c>
      <c r="L12" s="280">
        <f>K11+K12</f>
        <v>59.500000000000007</v>
      </c>
    </row>
    <row r="15" spans="1:20">
      <c r="A15" s="282">
        <v>2</v>
      </c>
      <c r="B15" s="312" t="s">
        <v>358</v>
      </c>
      <c r="C15" s="313"/>
      <c r="D15" s="287">
        <v>1</v>
      </c>
      <c r="E15" s="287">
        <v>2</v>
      </c>
      <c r="F15" s="287">
        <v>3</v>
      </c>
      <c r="G15" s="287">
        <v>4</v>
      </c>
      <c r="H15" s="287">
        <v>5</v>
      </c>
      <c r="I15" s="287" t="s">
        <v>363</v>
      </c>
      <c r="J15" s="287" t="s">
        <v>9</v>
      </c>
    </row>
    <row r="16" spans="1:20">
      <c r="B16" s="314">
        <v>2001</v>
      </c>
      <c r="C16" s="315"/>
      <c r="D16" s="285">
        <v>5.6</v>
      </c>
      <c r="E16" s="285">
        <v>5</v>
      </c>
      <c r="F16" s="285">
        <v>4</v>
      </c>
      <c r="G16" s="285">
        <v>3.8</v>
      </c>
      <c r="H16" s="285">
        <v>4.8</v>
      </c>
      <c r="I16" s="284">
        <f>SUM(D16:H16)-MAX(D16:H16)-MIN(D16:H16)</f>
        <v>13.8</v>
      </c>
      <c r="J16" s="283">
        <f>I16/3</f>
        <v>4.6000000000000005</v>
      </c>
      <c r="K16" s="281">
        <f>J16*5</f>
        <v>23.000000000000004</v>
      </c>
    </row>
    <row r="17" spans="1:12">
      <c r="B17" s="316" t="s">
        <v>133</v>
      </c>
      <c r="C17" s="317"/>
      <c r="D17" s="285">
        <v>5.5</v>
      </c>
      <c r="E17" s="285">
        <v>5.2</v>
      </c>
      <c r="F17" s="285">
        <v>4.5</v>
      </c>
      <c r="G17" s="285">
        <v>3.8</v>
      </c>
      <c r="H17" s="285">
        <v>4.9000000000000004</v>
      </c>
      <c r="I17" s="284">
        <f>SUM(D17:H17)-MAX(D17:H17)-MIN(D17:H17)</f>
        <v>14.599999999999998</v>
      </c>
      <c r="J17" s="283">
        <f>I17/3</f>
        <v>4.8666666666666663</v>
      </c>
      <c r="K17" s="281">
        <f>J17*5</f>
        <v>24.333333333333332</v>
      </c>
      <c r="L17" s="280">
        <f>K16+K17</f>
        <v>47.333333333333336</v>
      </c>
    </row>
    <row r="20" spans="1:12">
      <c r="A20" s="282">
        <v>3</v>
      </c>
      <c r="B20" s="312" t="s">
        <v>132</v>
      </c>
      <c r="C20" s="313"/>
      <c r="D20" s="287">
        <v>1</v>
      </c>
      <c r="E20" s="287">
        <v>2</v>
      </c>
      <c r="F20" s="287">
        <v>3</v>
      </c>
      <c r="G20" s="287">
        <v>4</v>
      </c>
      <c r="H20" s="287">
        <v>5</v>
      </c>
      <c r="I20" s="287" t="s">
        <v>363</v>
      </c>
      <c r="J20" s="287" t="s">
        <v>9</v>
      </c>
    </row>
    <row r="21" spans="1:12">
      <c r="B21" s="314">
        <v>2005</v>
      </c>
      <c r="C21" s="315"/>
      <c r="D21" s="285">
        <v>5.0999999999999996</v>
      </c>
      <c r="E21" s="285">
        <v>5.8</v>
      </c>
      <c r="F21" s="285">
        <v>5.7</v>
      </c>
      <c r="G21" s="285">
        <v>5</v>
      </c>
      <c r="H21" s="285">
        <v>4.7</v>
      </c>
      <c r="I21" s="284">
        <f>SUM(D21:H21)-MAX(D21:H21)-MIN(D21:H21)</f>
        <v>15.799999999999997</v>
      </c>
      <c r="J21" s="283">
        <f>I21/3</f>
        <v>5.2666666666666657</v>
      </c>
      <c r="K21" s="281">
        <f>J21*5</f>
        <v>26.333333333333329</v>
      </c>
    </row>
    <row r="22" spans="1:12">
      <c r="B22" s="316" t="s">
        <v>133</v>
      </c>
      <c r="C22" s="317"/>
      <c r="D22" s="285">
        <v>5.5</v>
      </c>
      <c r="E22" s="285">
        <v>5.9</v>
      </c>
      <c r="F22" s="285">
        <v>5.9</v>
      </c>
      <c r="G22" s="285">
        <v>5.0999999999999996</v>
      </c>
      <c r="H22" s="285">
        <v>4.8</v>
      </c>
      <c r="I22" s="284">
        <f>SUM(D22:H22)-MAX(D22:H22)-MIN(D22:H22)</f>
        <v>16.499999999999996</v>
      </c>
      <c r="J22" s="283">
        <f>I22/3</f>
        <v>5.4999999999999991</v>
      </c>
      <c r="K22" s="281">
        <f>J22*5</f>
        <v>27.499999999999996</v>
      </c>
      <c r="L22" s="280">
        <f>K21+K22</f>
        <v>53.833333333333329</v>
      </c>
    </row>
    <row r="25" spans="1:12">
      <c r="A25" s="282">
        <v>4</v>
      </c>
      <c r="B25" s="312" t="s">
        <v>348</v>
      </c>
      <c r="C25" s="313"/>
      <c r="D25" s="287">
        <v>1</v>
      </c>
      <c r="E25" s="287">
        <v>2</v>
      </c>
      <c r="F25" s="287">
        <v>3</v>
      </c>
      <c r="G25" s="287">
        <v>4</v>
      </c>
      <c r="H25" s="287">
        <v>5</v>
      </c>
      <c r="I25" s="287" t="s">
        <v>363</v>
      </c>
      <c r="J25" s="287" t="s">
        <v>9</v>
      </c>
    </row>
    <row r="26" spans="1:12">
      <c r="B26" s="314">
        <v>2006</v>
      </c>
      <c r="C26" s="315"/>
      <c r="D26" s="285">
        <v>4.9000000000000004</v>
      </c>
      <c r="E26" s="285">
        <v>4.8</v>
      </c>
      <c r="F26" s="285">
        <v>4</v>
      </c>
      <c r="G26" s="285">
        <v>4.0999999999999996</v>
      </c>
      <c r="H26" s="285">
        <v>3.5</v>
      </c>
      <c r="I26" s="284">
        <f>SUM(D26:H26)-MAX(D26:H26)-MIN(D26:H26)</f>
        <v>12.899999999999999</v>
      </c>
      <c r="J26" s="283">
        <f>I26/3</f>
        <v>4.3</v>
      </c>
      <c r="K26" s="281">
        <f>J26*5</f>
        <v>21.5</v>
      </c>
    </row>
    <row r="27" spans="1:12">
      <c r="B27" s="316" t="s">
        <v>373</v>
      </c>
      <c r="C27" s="317"/>
      <c r="D27" s="285">
        <v>4.8</v>
      </c>
      <c r="E27" s="285">
        <v>4.8</v>
      </c>
      <c r="F27" s="285">
        <v>4.3</v>
      </c>
      <c r="G27" s="285">
        <v>4</v>
      </c>
      <c r="H27" s="285">
        <v>3.5</v>
      </c>
      <c r="I27" s="284">
        <f>SUM(D27:H27)-MAX(D27:H27)-MIN(D27:H27)</f>
        <v>13.099999999999998</v>
      </c>
      <c r="J27" s="283">
        <f>I27/3</f>
        <v>4.3666666666666663</v>
      </c>
      <c r="K27" s="281">
        <f>J27*5</f>
        <v>21.833333333333332</v>
      </c>
      <c r="L27" s="280">
        <f>K26+K27</f>
        <v>43.333333333333329</v>
      </c>
    </row>
    <row r="30" spans="1:12">
      <c r="A30" s="282">
        <v>5</v>
      </c>
      <c r="B30" s="312" t="s">
        <v>352</v>
      </c>
      <c r="C30" s="313"/>
      <c r="D30" s="287">
        <v>1</v>
      </c>
      <c r="E30" s="287">
        <v>2</v>
      </c>
      <c r="F30" s="287">
        <v>3</v>
      </c>
      <c r="G30" s="287">
        <v>4</v>
      </c>
      <c r="H30" s="287">
        <v>5</v>
      </c>
      <c r="I30" s="287" t="s">
        <v>363</v>
      </c>
      <c r="J30" s="287" t="s">
        <v>9</v>
      </c>
    </row>
    <row r="31" spans="1:12">
      <c r="B31" s="314">
        <v>2004</v>
      </c>
      <c r="C31" s="315"/>
      <c r="D31" s="285">
        <v>4.5999999999999996</v>
      </c>
      <c r="E31" s="285">
        <v>5</v>
      </c>
      <c r="F31" s="285">
        <v>4.8</v>
      </c>
      <c r="G31" s="285">
        <v>4.2</v>
      </c>
      <c r="H31" s="285">
        <v>4</v>
      </c>
      <c r="I31" s="284">
        <f>SUM(D31:H31)-MAX(D31:H31)-MIN(D31:H31)</f>
        <v>13.599999999999998</v>
      </c>
      <c r="J31" s="283">
        <f>I31/3</f>
        <v>4.5333333333333323</v>
      </c>
      <c r="K31" s="281">
        <f>J31*5</f>
        <v>22.666666666666661</v>
      </c>
    </row>
    <row r="32" spans="1:12">
      <c r="B32" s="316" t="s">
        <v>133</v>
      </c>
      <c r="C32" s="317"/>
      <c r="D32" s="285">
        <v>4.5999999999999996</v>
      </c>
      <c r="E32" s="285">
        <v>4.8</v>
      </c>
      <c r="F32" s="285">
        <v>4.9000000000000004</v>
      </c>
      <c r="G32" s="285">
        <v>4.2</v>
      </c>
      <c r="H32" s="285">
        <v>4.0999999999999996</v>
      </c>
      <c r="I32" s="284">
        <f>SUM(D32:H32)-MAX(D32:H32)-MIN(D32:H32)</f>
        <v>13.600000000000003</v>
      </c>
      <c r="J32" s="283">
        <f>I32/3</f>
        <v>4.5333333333333341</v>
      </c>
      <c r="K32" s="281">
        <f>J32*5</f>
        <v>22.666666666666671</v>
      </c>
      <c r="L32" s="280">
        <f>K31+K32</f>
        <v>45.333333333333329</v>
      </c>
    </row>
    <row r="35" spans="1:12">
      <c r="A35" s="282">
        <v>6</v>
      </c>
      <c r="B35" s="312" t="s">
        <v>344</v>
      </c>
      <c r="C35" s="313"/>
      <c r="D35" s="287">
        <v>1</v>
      </c>
      <c r="E35" s="287">
        <v>2</v>
      </c>
      <c r="F35" s="287">
        <v>3</v>
      </c>
      <c r="G35" s="287">
        <v>4</v>
      </c>
      <c r="H35" s="287">
        <v>5</v>
      </c>
      <c r="I35" s="287" t="s">
        <v>363</v>
      </c>
      <c r="J35" s="287" t="s">
        <v>9</v>
      </c>
    </row>
    <row r="36" spans="1:12">
      <c r="B36" s="314">
        <v>2004</v>
      </c>
      <c r="C36" s="315"/>
      <c r="D36" s="285">
        <v>4.5</v>
      </c>
      <c r="E36" s="285">
        <v>4.2</v>
      </c>
      <c r="F36" s="285">
        <v>4.0999999999999996</v>
      </c>
      <c r="G36" s="285">
        <v>3.3</v>
      </c>
      <c r="H36" s="285">
        <v>3.6</v>
      </c>
      <c r="I36" s="284">
        <f>SUM(D36:H36)-MAX(D36:H36)-MIN(D36:H36)</f>
        <v>11.899999999999999</v>
      </c>
      <c r="J36" s="283">
        <f>I36/3</f>
        <v>3.9666666666666663</v>
      </c>
      <c r="K36" s="281">
        <f>J36*5</f>
        <v>19.833333333333332</v>
      </c>
    </row>
    <row r="37" spans="1:12">
      <c r="B37" s="316" t="s">
        <v>133</v>
      </c>
      <c r="C37" s="317"/>
      <c r="D37" s="285">
        <v>4.5</v>
      </c>
      <c r="E37" s="285">
        <v>4.3</v>
      </c>
      <c r="F37" s="285">
        <v>4.4000000000000004</v>
      </c>
      <c r="G37" s="285">
        <v>3.2</v>
      </c>
      <c r="H37" s="285">
        <v>3.7</v>
      </c>
      <c r="I37" s="284">
        <f>SUM(D37:H37)-MAX(D37:H37)-MIN(D37:H37)</f>
        <v>12.400000000000002</v>
      </c>
      <c r="J37" s="283">
        <f>I37/3</f>
        <v>4.1333333333333337</v>
      </c>
      <c r="K37" s="281">
        <f>J37*5</f>
        <v>20.666666666666668</v>
      </c>
      <c r="L37" s="280">
        <f>K36+K37</f>
        <v>40.5</v>
      </c>
    </row>
    <row r="40" spans="1:12">
      <c r="A40" s="282">
        <v>7</v>
      </c>
      <c r="B40" s="312" t="s">
        <v>337</v>
      </c>
      <c r="C40" s="313"/>
      <c r="D40" s="287">
        <v>1</v>
      </c>
      <c r="E40" s="287">
        <v>2</v>
      </c>
      <c r="F40" s="287">
        <v>3</v>
      </c>
      <c r="G40" s="287">
        <v>4</v>
      </c>
      <c r="H40" s="287">
        <v>5</v>
      </c>
      <c r="I40" s="287" t="s">
        <v>363</v>
      </c>
      <c r="J40" s="287" t="s">
        <v>9</v>
      </c>
    </row>
    <row r="41" spans="1:12">
      <c r="B41" s="314">
        <v>2004</v>
      </c>
      <c r="C41" s="315"/>
      <c r="D41" s="285">
        <v>4</v>
      </c>
      <c r="E41" s="285">
        <v>4.4000000000000004</v>
      </c>
      <c r="F41" s="285">
        <v>3.2</v>
      </c>
      <c r="G41" s="285">
        <v>3</v>
      </c>
      <c r="H41" s="285">
        <v>3.5</v>
      </c>
      <c r="I41" s="284">
        <f>SUM(D41:H41)-MAX(D41:H41)-MIN(D41:H41)</f>
        <v>10.700000000000001</v>
      </c>
      <c r="J41" s="283">
        <f>I41/3</f>
        <v>3.5666666666666669</v>
      </c>
      <c r="K41" s="281">
        <f>J41*5</f>
        <v>17.833333333333336</v>
      </c>
    </row>
    <row r="42" spans="1:12">
      <c r="B42" s="316" t="s">
        <v>133</v>
      </c>
      <c r="C42" s="317"/>
      <c r="D42" s="285">
        <v>4.0999999999999996</v>
      </c>
      <c r="E42" s="285">
        <v>4.2</v>
      </c>
      <c r="F42" s="285">
        <v>3.5</v>
      </c>
      <c r="G42" s="285">
        <v>3</v>
      </c>
      <c r="H42" s="285">
        <v>3.6</v>
      </c>
      <c r="I42" s="284">
        <f>SUM(D42:H42)-MAX(D42:H42)-MIN(D42:H42)</f>
        <v>11.200000000000003</v>
      </c>
      <c r="J42" s="283">
        <f>I42/3</f>
        <v>3.7333333333333343</v>
      </c>
      <c r="K42" s="281">
        <f>J42*5</f>
        <v>18.666666666666671</v>
      </c>
      <c r="L42" s="280">
        <f>K41+K42</f>
        <v>36.500000000000007</v>
      </c>
    </row>
    <row r="45" spans="1:12">
      <c r="A45" s="282">
        <v>8</v>
      </c>
      <c r="B45" s="312" t="s">
        <v>341</v>
      </c>
      <c r="C45" s="313"/>
      <c r="D45" s="287">
        <v>1</v>
      </c>
      <c r="E45" s="287">
        <v>2</v>
      </c>
      <c r="F45" s="287">
        <v>3</v>
      </c>
      <c r="G45" s="287">
        <v>4</v>
      </c>
      <c r="H45" s="287">
        <v>5</v>
      </c>
      <c r="I45" s="287" t="s">
        <v>8</v>
      </c>
      <c r="J45" s="287" t="s">
        <v>9</v>
      </c>
    </row>
    <row r="46" spans="1:12">
      <c r="B46" s="314">
        <v>2005</v>
      </c>
      <c r="C46" s="315"/>
      <c r="D46" s="285">
        <v>4.5</v>
      </c>
      <c r="E46" s="285">
        <v>4.5999999999999996</v>
      </c>
      <c r="F46" s="285">
        <v>3.5</v>
      </c>
      <c r="G46" s="285">
        <v>3.4</v>
      </c>
      <c r="H46" s="285">
        <v>3</v>
      </c>
      <c r="I46" s="284">
        <f>SUM(D46:H46)-MAX(D46:H46)-MIN(D46:H46)</f>
        <v>11.4</v>
      </c>
      <c r="J46" s="283">
        <f>I46/3</f>
        <v>3.8000000000000003</v>
      </c>
      <c r="K46" s="281">
        <f>J46*5</f>
        <v>19</v>
      </c>
    </row>
    <row r="47" spans="1:12">
      <c r="B47" s="316" t="s">
        <v>133</v>
      </c>
      <c r="C47" s="317"/>
      <c r="D47" s="285">
        <v>4.3</v>
      </c>
      <c r="E47" s="285">
        <v>4.4000000000000004</v>
      </c>
      <c r="F47" s="285">
        <v>3.7</v>
      </c>
      <c r="G47" s="285">
        <v>3.2</v>
      </c>
      <c r="H47" s="285">
        <v>3.1</v>
      </c>
      <c r="I47" s="284">
        <f>SUM(D47:H47)-MAX(D47:H47)-MIN(D47:H47)</f>
        <v>11.2</v>
      </c>
      <c r="J47" s="283">
        <f>I47/3</f>
        <v>3.7333333333333329</v>
      </c>
      <c r="K47" s="281">
        <f>J47*5</f>
        <v>18.666666666666664</v>
      </c>
      <c r="L47" s="280">
        <f>K46+K47</f>
        <v>37.666666666666664</v>
      </c>
    </row>
    <row r="50" spans="1:12">
      <c r="A50" s="282">
        <v>9</v>
      </c>
      <c r="B50" s="312" t="s">
        <v>331</v>
      </c>
      <c r="C50" s="313"/>
      <c r="D50" s="287">
        <v>1</v>
      </c>
      <c r="E50" s="287">
        <v>2</v>
      </c>
      <c r="F50" s="287">
        <v>3</v>
      </c>
      <c r="G50" s="287">
        <v>4</v>
      </c>
      <c r="H50" s="287">
        <v>5</v>
      </c>
      <c r="I50" s="287" t="s">
        <v>363</v>
      </c>
      <c r="J50" s="287" t="s">
        <v>9</v>
      </c>
    </row>
    <row r="51" spans="1:12">
      <c r="B51" s="314">
        <v>2006</v>
      </c>
      <c r="C51" s="315"/>
      <c r="D51" s="285">
        <v>3.8</v>
      </c>
      <c r="E51" s="285">
        <v>3.9</v>
      </c>
      <c r="F51" s="285">
        <v>3.3</v>
      </c>
      <c r="G51" s="285">
        <v>3.2</v>
      </c>
      <c r="H51" s="285">
        <v>3</v>
      </c>
      <c r="I51" s="284">
        <f>SUM(D51:H51)-MAX(D51:H51)-MIN(D51:H51)</f>
        <v>10.299999999999999</v>
      </c>
      <c r="J51" s="283">
        <f>I51/3</f>
        <v>3.4333333333333331</v>
      </c>
      <c r="K51" s="281">
        <f>J51*5</f>
        <v>17.166666666666664</v>
      </c>
    </row>
    <row r="52" spans="1:12">
      <c r="B52" s="316" t="s">
        <v>133</v>
      </c>
      <c r="C52" s="317"/>
      <c r="D52" s="285">
        <v>3.9</v>
      </c>
      <c r="E52" s="285">
        <v>3.9</v>
      </c>
      <c r="F52" s="285">
        <v>3.3</v>
      </c>
      <c r="G52" s="285">
        <v>3</v>
      </c>
      <c r="H52" s="285">
        <v>3</v>
      </c>
      <c r="I52" s="284">
        <f>SUM(D52:H52)-MAX(D52:H52)-MIN(D52:H52)</f>
        <v>10.200000000000001</v>
      </c>
      <c r="J52" s="283">
        <f>I52/3</f>
        <v>3.4000000000000004</v>
      </c>
      <c r="K52" s="281">
        <f>J52*5</f>
        <v>17</v>
      </c>
      <c r="L52" s="280">
        <f>K51+K52</f>
        <v>34.166666666666664</v>
      </c>
    </row>
    <row r="55" spans="1:12">
      <c r="A55" s="282">
        <v>10</v>
      </c>
      <c r="B55" s="312" t="s">
        <v>335</v>
      </c>
      <c r="C55" s="313"/>
      <c r="D55" s="287">
        <v>1</v>
      </c>
      <c r="E55" s="287">
        <v>2</v>
      </c>
      <c r="F55" s="287">
        <v>3</v>
      </c>
      <c r="G55" s="287">
        <v>4</v>
      </c>
      <c r="H55" s="287">
        <v>5</v>
      </c>
      <c r="I55" s="287" t="s">
        <v>363</v>
      </c>
      <c r="J55" s="287" t="s">
        <v>9</v>
      </c>
    </row>
    <row r="56" spans="1:12">
      <c r="B56" s="314">
        <v>2006</v>
      </c>
      <c r="C56" s="315"/>
      <c r="D56" s="285">
        <v>4.5</v>
      </c>
      <c r="E56" s="285">
        <v>4.0999999999999996</v>
      </c>
      <c r="F56" s="285">
        <v>3.4</v>
      </c>
      <c r="G56" s="285">
        <v>3.1</v>
      </c>
      <c r="H56" s="285">
        <v>3.1</v>
      </c>
      <c r="I56" s="284">
        <f>SUM(D56:H56)-MAX(D56:H56)-MIN(D56:H56)</f>
        <v>10.6</v>
      </c>
      <c r="J56" s="283">
        <f>I56/3</f>
        <v>3.5333333333333332</v>
      </c>
      <c r="K56" s="281">
        <f>J56*5</f>
        <v>17.666666666666664</v>
      </c>
    </row>
    <row r="57" spans="1:12">
      <c r="B57" s="316" t="s">
        <v>133</v>
      </c>
      <c r="C57" s="317"/>
      <c r="D57" s="285">
        <v>4.5999999999999996</v>
      </c>
      <c r="E57" s="285">
        <v>4.2</v>
      </c>
      <c r="F57" s="285">
        <v>3.5</v>
      </c>
      <c r="G57" s="285">
        <v>3.1</v>
      </c>
      <c r="H57" s="285">
        <v>3.2</v>
      </c>
      <c r="I57" s="284">
        <f>SUM(D57:H57)-MAX(D57:H57)-MIN(D57:H57)</f>
        <v>10.900000000000002</v>
      </c>
      <c r="J57" s="283">
        <f>I57/3</f>
        <v>3.6333333333333342</v>
      </c>
      <c r="K57" s="281">
        <f>J57*5</f>
        <v>18.166666666666671</v>
      </c>
      <c r="L57" s="280">
        <f>K56+K57</f>
        <v>35.833333333333336</v>
      </c>
    </row>
    <row r="60" spans="1:12">
      <c r="A60" s="282">
        <v>11</v>
      </c>
      <c r="B60" s="312" t="s">
        <v>340</v>
      </c>
      <c r="C60" s="313"/>
      <c r="D60" s="287">
        <v>1</v>
      </c>
      <c r="E60" s="287">
        <v>2</v>
      </c>
      <c r="F60" s="287">
        <v>3</v>
      </c>
      <c r="G60" s="287">
        <v>4</v>
      </c>
      <c r="H60" s="287">
        <v>5</v>
      </c>
      <c r="I60" s="287" t="s">
        <v>363</v>
      </c>
      <c r="J60" s="287" t="s">
        <v>9</v>
      </c>
    </row>
    <row r="61" spans="1:12">
      <c r="B61" s="314">
        <v>2006</v>
      </c>
      <c r="C61" s="315"/>
      <c r="D61" s="285">
        <v>4.3</v>
      </c>
      <c r="E61" s="285">
        <v>3.8</v>
      </c>
      <c r="F61" s="285">
        <v>3.3</v>
      </c>
      <c r="G61" s="285">
        <v>3.5</v>
      </c>
      <c r="H61" s="285">
        <v>3.7</v>
      </c>
      <c r="I61" s="284">
        <f>SUM(D61:H61)-MAX(D61:H61)-MIN(D61:H61)</f>
        <v>10.999999999999996</v>
      </c>
      <c r="J61" s="283">
        <f>I61/3</f>
        <v>3.6666666666666656</v>
      </c>
      <c r="K61" s="281">
        <f>J61*5</f>
        <v>18.333333333333329</v>
      </c>
    </row>
    <row r="62" spans="1:12">
      <c r="B62" s="316" t="s">
        <v>133</v>
      </c>
      <c r="C62" s="317"/>
      <c r="D62" s="285">
        <v>4</v>
      </c>
      <c r="E62" s="285">
        <v>3.8</v>
      </c>
      <c r="F62" s="285">
        <v>3.7</v>
      </c>
      <c r="G62" s="285">
        <v>3.5</v>
      </c>
      <c r="H62" s="285">
        <v>3.8</v>
      </c>
      <c r="I62" s="284">
        <f>SUM(D62:H62)-MAX(D62:H62)-MIN(D62:H62)</f>
        <v>11.3</v>
      </c>
      <c r="J62" s="283">
        <f>I62/3</f>
        <v>3.7666666666666671</v>
      </c>
      <c r="K62" s="281">
        <f>J62*5</f>
        <v>18.833333333333336</v>
      </c>
      <c r="L62" s="280">
        <f>K61+K62</f>
        <v>37.166666666666664</v>
      </c>
    </row>
    <row r="65" spans="1:17">
      <c r="A65" s="282">
        <v>12</v>
      </c>
      <c r="B65" s="312" t="s">
        <v>347</v>
      </c>
      <c r="C65" s="313"/>
      <c r="D65" s="287">
        <v>1</v>
      </c>
      <c r="E65" s="287">
        <v>2</v>
      </c>
      <c r="F65" s="287">
        <v>3</v>
      </c>
      <c r="G65" s="287">
        <v>4</v>
      </c>
      <c r="H65" s="287">
        <v>5</v>
      </c>
      <c r="I65" s="287" t="s">
        <v>363</v>
      </c>
      <c r="J65" s="287" t="s">
        <v>9</v>
      </c>
    </row>
    <row r="66" spans="1:17">
      <c r="B66" s="314">
        <v>2006</v>
      </c>
      <c r="C66" s="315"/>
      <c r="D66" s="285">
        <v>4.5999999999999996</v>
      </c>
      <c r="E66" s="285">
        <v>5.4</v>
      </c>
      <c r="F66" s="285">
        <v>3.2</v>
      </c>
      <c r="G66" s="285">
        <v>4.2</v>
      </c>
      <c r="H66" s="285">
        <v>4</v>
      </c>
      <c r="I66" s="284">
        <f>SUM(D66:H66)-MAX(D66:H66)-MIN(D66:H66)</f>
        <v>12.799999999999997</v>
      </c>
      <c r="J66" s="283">
        <f>I66/3</f>
        <v>4.2666666666666657</v>
      </c>
      <c r="K66" s="281">
        <f>J66*5</f>
        <v>21.333333333333329</v>
      </c>
    </row>
    <row r="67" spans="1:17">
      <c r="B67" s="316" t="s">
        <v>133</v>
      </c>
      <c r="C67" s="317"/>
      <c r="D67" s="285">
        <v>4.7</v>
      </c>
      <c r="E67" s="285">
        <v>5.4</v>
      </c>
      <c r="F67" s="285">
        <v>3.8</v>
      </c>
      <c r="G67" s="285">
        <v>4.3</v>
      </c>
      <c r="H67" s="285">
        <v>4.0999999999999996</v>
      </c>
      <c r="I67" s="284">
        <f>SUM(D67:H67)-MAX(D67:H67)-MIN(D67:H67)</f>
        <v>13.100000000000005</v>
      </c>
      <c r="J67" s="283">
        <f>I67/3</f>
        <v>4.366666666666668</v>
      </c>
      <c r="K67" s="281">
        <f>J67*5</f>
        <v>21.833333333333339</v>
      </c>
      <c r="L67" s="280">
        <f>K66+K67</f>
        <v>43.166666666666671</v>
      </c>
    </row>
    <row r="70" spans="1:17">
      <c r="A70" s="282">
        <v>13</v>
      </c>
      <c r="B70" s="312" t="s">
        <v>332</v>
      </c>
      <c r="C70" s="313"/>
      <c r="D70" s="287">
        <v>1</v>
      </c>
      <c r="E70" s="287">
        <v>2</v>
      </c>
      <c r="F70" s="287">
        <v>3</v>
      </c>
      <c r="G70" s="287">
        <v>4</v>
      </c>
      <c r="H70" s="287">
        <v>5</v>
      </c>
      <c r="I70" s="287" t="s">
        <v>363</v>
      </c>
      <c r="J70" s="287" t="s">
        <v>9</v>
      </c>
    </row>
    <row r="71" spans="1:17">
      <c r="B71" s="314">
        <v>2006</v>
      </c>
      <c r="C71" s="315"/>
      <c r="D71" s="285">
        <v>4</v>
      </c>
      <c r="E71" s="285">
        <v>4</v>
      </c>
      <c r="F71" s="285">
        <v>3.2</v>
      </c>
      <c r="G71" s="285">
        <v>3.3</v>
      </c>
      <c r="H71" s="285">
        <v>3.1</v>
      </c>
      <c r="I71" s="284">
        <f>SUM(D71:H71)-MAX(D71:H71)-MIN(D71:H71)</f>
        <v>10.500000000000002</v>
      </c>
      <c r="J71" s="283">
        <f>I71/3</f>
        <v>3.5000000000000004</v>
      </c>
      <c r="K71" s="281">
        <f>J71*5</f>
        <v>17.500000000000004</v>
      </c>
    </row>
    <row r="72" spans="1:17">
      <c r="B72" s="316" t="s">
        <v>133</v>
      </c>
      <c r="C72" s="317"/>
      <c r="D72" s="285">
        <v>4.0999999999999996</v>
      </c>
      <c r="E72" s="285">
        <v>4.0999999999999996</v>
      </c>
      <c r="F72" s="285">
        <v>3.3</v>
      </c>
      <c r="G72" s="285">
        <v>3.2</v>
      </c>
      <c r="H72" s="285">
        <v>3.2</v>
      </c>
      <c r="I72" s="284">
        <f>SUM(D72:H72)-MAX(D72:H72)-MIN(D72:H72)</f>
        <v>10.599999999999998</v>
      </c>
      <c r="J72" s="283">
        <f>I72/3</f>
        <v>3.5333333333333328</v>
      </c>
      <c r="K72" s="281">
        <f>J72*5</f>
        <v>17.666666666666664</v>
      </c>
      <c r="L72" s="280">
        <f>K71+K72</f>
        <v>35.166666666666671</v>
      </c>
    </row>
    <row r="75" spans="1:17">
      <c r="A75" s="282">
        <v>14</v>
      </c>
      <c r="B75" s="312" t="s">
        <v>361</v>
      </c>
      <c r="C75" s="313"/>
      <c r="D75" s="287">
        <v>1</v>
      </c>
      <c r="E75" s="287">
        <v>2</v>
      </c>
      <c r="F75" s="287">
        <v>3</v>
      </c>
      <c r="G75" s="287">
        <v>4</v>
      </c>
      <c r="H75" s="287">
        <v>5</v>
      </c>
      <c r="I75" s="287" t="s">
        <v>363</v>
      </c>
      <c r="J75" s="287" t="s">
        <v>9</v>
      </c>
    </row>
    <row r="76" spans="1:17">
      <c r="B76" s="314">
        <v>2002</v>
      </c>
      <c r="C76" s="315"/>
      <c r="D76" s="285">
        <v>5.4</v>
      </c>
      <c r="E76" s="285">
        <v>4.5999999999999996</v>
      </c>
      <c r="F76" s="285">
        <v>5.4</v>
      </c>
      <c r="G76" s="285">
        <v>4.9000000000000004</v>
      </c>
      <c r="H76" s="280">
        <v>5.0999999999999996</v>
      </c>
      <c r="I76" s="284">
        <f>SUM(B76:H76)-MAX(B76:H76)-MIN(B76:H76)</f>
        <v>20.80000000000009</v>
      </c>
      <c r="J76" s="283">
        <f>I76/3</f>
        <v>6.9333333333333629</v>
      </c>
      <c r="K76" s="281">
        <f>J76*5</f>
        <v>34.666666666666814</v>
      </c>
    </row>
    <row r="77" spans="1:17">
      <c r="B77" s="316" t="s">
        <v>372</v>
      </c>
      <c r="C77" s="317"/>
      <c r="D77" s="285">
        <v>5.4</v>
      </c>
      <c r="E77" s="285">
        <v>4.5999999999999996</v>
      </c>
      <c r="F77" s="285">
        <v>5.7</v>
      </c>
      <c r="G77" s="285">
        <v>4.8</v>
      </c>
      <c r="H77" s="285">
        <v>5.2</v>
      </c>
      <c r="I77" s="284">
        <f>SUM(D77:H77)-MAX(D77:H77)-MIN(D77:H77)</f>
        <v>15.4</v>
      </c>
      <c r="J77" s="283">
        <f>I77/3</f>
        <v>5.1333333333333337</v>
      </c>
      <c r="K77" s="281">
        <f>J77*5</f>
        <v>25.666666666666668</v>
      </c>
      <c r="L77" s="280">
        <f>K76+K77</f>
        <v>60.333333333333485</v>
      </c>
      <c r="Q77" s="280">
        <v>5.0999999999999996</v>
      </c>
    </row>
    <row r="80" spans="1:17">
      <c r="A80" s="282">
        <v>15</v>
      </c>
      <c r="B80" s="312" t="s">
        <v>360</v>
      </c>
      <c r="C80" s="313"/>
      <c r="D80" s="287">
        <v>1</v>
      </c>
      <c r="E80" s="287">
        <v>2</v>
      </c>
      <c r="F80" s="287">
        <v>3</v>
      </c>
      <c r="G80" s="287">
        <v>4</v>
      </c>
      <c r="H80" s="287">
        <v>5</v>
      </c>
      <c r="I80" s="287" t="s">
        <v>363</v>
      </c>
      <c r="J80" s="287" t="s">
        <v>9</v>
      </c>
    </row>
    <row r="81" spans="1:12">
      <c r="B81" s="314">
        <v>2003</v>
      </c>
      <c r="C81" s="315"/>
      <c r="D81" s="285">
        <v>4.9000000000000004</v>
      </c>
      <c r="E81" s="285">
        <v>4.3</v>
      </c>
      <c r="F81" s="285">
        <v>4.8</v>
      </c>
      <c r="G81" s="285">
        <v>4.0999999999999996</v>
      </c>
      <c r="H81" s="285">
        <v>4.5</v>
      </c>
      <c r="I81" s="284">
        <f>SUM(D81:H81)-MAX(D81:H81)-MIN(D81:H81)</f>
        <v>13.600000000000003</v>
      </c>
      <c r="J81" s="283">
        <f>I81/3</f>
        <v>4.5333333333333341</v>
      </c>
      <c r="K81" s="281">
        <f>J81*5</f>
        <v>22.666666666666671</v>
      </c>
    </row>
    <row r="82" spans="1:12">
      <c r="B82" s="316" t="s">
        <v>372</v>
      </c>
      <c r="C82" s="317"/>
      <c r="D82" s="285">
        <v>4.8</v>
      </c>
      <c r="E82" s="285">
        <v>4.2</v>
      </c>
      <c r="F82" s="285">
        <v>4.9000000000000004</v>
      </c>
      <c r="G82" s="285">
        <v>4</v>
      </c>
      <c r="H82" s="285">
        <v>4.5999999999999996</v>
      </c>
      <c r="I82" s="284">
        <f>SUM(D82:H82)-MAX(D82:H82)-MIN(D82:H82)</f>
        <v>13.600000000000001</v>
      </c>
      <c r="J82" s="283">
        <f>I82/3</f>
        <v>4.5333333333333341</v>
      </c>
      <c r="K82" s="281">
        <f>J82*5</f>
        <v>22.666666666666671</v>
      </c>
      <c r="L82" s="280">
        <f>K81+K82</f>
        <v>45.333333333333343</v>
      </c>
    </row>
    <row r="85" spans="1:12">
      <c r="A85" s="282">
        <v>16</v>
      </c>
      <c r="B85" s="312" t="s">
        <v>351</v>
      </c>
      <c r="C85" s="313"/>
      <c r="D85" s="287">
        <v>1</v>
      </c>
      <c r="E85" s="287">
        <v>2</v>
      </c>
      <c r="F85" s="287">
        <v>3</v>
      </c>
      <c r="G85" s="287">
        <v>4</v>
      </c>
      <c r="H85" s="287">
        <v>5</v>
      </c>
      <c r="I85" s="287" t="s">
        <v>363</v>
      </c>
      <c r="J85" s="287" t="s">
        <v>9</v>
      </c>
    </row>
    <row r="86" spans="1:12">
      <c r="B86" s="314">
        <v>2004</v>
      </c>
      <c r="C86" s="315"/>
      <c r="D86" s="285">
        <v>4.8</v>
      </c>
      <c r="E86" s="285">
        <v>4</v>
      </c>
      <c r="F86" s="285">
        <v>4.8</v>
      </c>
      <c r="G86" s="285">
        <v>3.8</v>
      </c>
      <c r="H86" s="285">
        <v>4.8</v>
      </c>
      <c r="I86" s="284">
        <f>SUM(D86:H86)-MAX(D86:H86)-MIN(D86:H86)</f>
        <v>13.600000000000001</v>
      </c>
      <c r="J86" s="283">
        <f>I86/3</f>
        <v>4.5333333333333341</v>
      </c>
      <c r="K86" s="281">
        <f>J86*5</f>
        <v>22.666666666666671</v>
      </c>
    </row>
    <row r="87" spans="1:12">
      <c r="B87" s="316" t="s">
        <v>372</v>
      </c>
      <c r="C87" s="317"/>
      <c r="D87" s="285">
        <v>4.8</v>
      </c>
      <c r="E87" s="285">
        <v>4</v>
      </c>
      <c r="F87" s="285">
        <v>4.8</v>
      </c>
      <c r="G87" s="285">
        <v>3.7</v>
      </c>
      <c r="H87" s="285">
        <v>4.9000000000000004</v>
      </c>
      <c r="I87" s="284">
        <f>SUM(D87:H87)-MAX(D87:H87)-MIN(D87:H87)</f>
        <v>13.600000000000005</v>
      </c>
      <c r="J87" s="283">
        <f>I87/3</f>
        <v>4.533333333333335</v>
      </c>
      <c r="K87" s="281">
        <f>J87*5</f>
        <v>22.666666666666675</v>
      </c>
      <c r="L87" s="280">
        <f>K86+K87</f>
        <v>45.333333333333343</v>
      </c>
    </row>
    <row r="90" spans="1:12">
      <c r="A90" s="282">
        <v>17</v>
      </c>
      <c r="B90" s="312" t="s">
        <v>343</v>
      </c>
      <c r="C90" s="313"/>
      <c r="D90" s="287">
        <v>1</v>
      </c>
      <c r="E90" s="287">
        <v>2</v>
      </c>
      <c r="F90" s="287">
        <v>3</v>
      </c>
      <c r="G90" s="287">
        <v>4</v>
      </c>
      <c r="H90" s="287">
        <v>5</v>
      </c>
      <c r="I90" s="287" t="s">
        <v>363</v>
      </c>
      <c r="J90" s="287" t="s">
        <v>9</v>
      </c>
    </row>
    <row r="91" spans="1:12">
      <c r="B91" s="314">
        <v>2005</v>
      </c>
      <c r="C91" s="315"/>
      <c r="D91" s="285">
        <v>3.8</v>
      </c>
      <c r="E91" s="285">
        <v>3</v>
      </c>
      <c r="F91" s="285">
        <v>4.5</v>
      </c>
      <c r="G91" s="285">
        <v>3.6</v>
      </c>
      <c r="H91" s="285">
        <v>4.3</v>
      </c>
      <c r="I91" s="284">
        <f>SUM(D91:H91)-MAX(D91:H91)-MIN(D91:H91)</f>
        <v>11.7</v>
      </c>
      <c r="J91" s="283">
        <f>I91/3</f>
        <v>3.9</v>
      </c>
      <c r="K91" s="281">
        <f>J91*5</f>
        <v>19.5</v>
      </c>
    </row>
    <row r="92" spans="1:12">
      <c r="B92" s="316" t="s">
        <v>372</v>
      </c>
      <c r="C92" s="317"/>
      <c r="D92" s="285">
        <v>3.9</v>
      </c>
      <c r="E92" s="285">
        <v>3</v>
      </c>
      <c r="F92" s="285">
        <v>4.7</v>
      </c>
      <c r="G92" s="285">
        <v>3.5</v>
      </c>
      <c r="H92" s="285">
        <v>4.3</v>
      </c>
      <c r="I92" s="284">
        <f>SUM(D92:H92)-MAX(D92:H92)-MIN(D92:H92)</f>
        <v>11.700000000000003</v>
      </c>
      <c r="J92" s="283">
        <f>I92/3</f>
        <v>3.9000000000000008</v>
      </c>
      <c r="K92" s="281">
        <f>J92*5</f>
        <v>19.500000000000004</v>
      </c>
      <c r="L92" s="280">
        <f>K91+K92</f>
        <v>39</v>
      </c>
    </row>
    <row r="95" spans="1:12">
      <c r="A95" s="282">
        <v>18</v>
      </c>
      <c r="B95" s="312" t="s">
        <v>336</v>
      </c>
      <c r="C95" s="313"/>
      <c r="D95" s="287">
        <v>1</v>
      </c>
      <c r="E95" s="287">
        <v>2</v>
      </c>
      <c r="F95" s="287">
        <v>3</v>
      </c>
      <c r="G95" s="287">
        <v>4</v>
      </c>
      <c r="H95" s="287">
        <v>5</v>
      </c>
      <c r="I95" s="287" t="s">
        <v>363</v>
      </c>
      <c r="J95" s="287" t="s">
        <v>9</v>
      </c>
    </row>
    <row r="96" spans="1:12">
      <c r="B96" s="314">
        <v>2006</v>
      </c>
      <c r="C96" s="315"/>
      <c r="D96" s="285">
        <v>3.5</v>
      </c>
      <c r="E96" s="285">
        <v>3.2</v>
      </c>
      <c r="F96" s="285">
        <v>4.5</v>
      </c>
      <c r="G96" s="285">
        <v>3.1</v>
      </c>
      <c r="H96" s="285">
        <v>4.0999999999999996</v>
      </c>
      <c r="I96" s="284">
        <f>SUM(D96:H96)-MAX(D96:H96)-MIN(D96:H96)</f>
        <v>10.799999999999999</v>
      </c>
      <c r="J96" s="283">
        <f>I96/3</f>
        <v>3.5999999999999996</v>
      </c>
      <c r="K96" s="281">
        <f>J96*5</f>
        <v>18</v>
      </c>
    </row>
    <row r="97" spans="1:12">
      <c r="B97" s="316" t="s">
        <v>372</v>
      </c>
      <c r="C97" s="317"/>
      <c r="D97" s="285">
        <v>3.7</v>
      </c>
      <c r="E97" s="285">
        <v>3.2</v>
      </c>
      <c r="F97" s="285">
        <v>4.5999999999999996</v>
      </c>
      <c r="G97" s="285">
        <v>3.1</v>
      </c>
      <c r="H97" s="285">
        <v>4.0999999999999996</v>
      </c>
      <c r="I97" s="284">
        <f>SUM(D97:H97)-MAX(D97:H97)-MIN(D97:H97)</f>
        <v>11</v>
      </c>
      <c r="J97" s="283">
        <f>I97/3</f>
        <v>3.6666666666666665</v>
      </c>
      <c r="K97" s="281">
        <f>J97*5</f>
        <v>18.333333333333332</v>
      </c>
      <c r="L97" s="280">
        <f>K96+K97</f>
        <v>36.333333333333329</v>
      </c>
    </row>
    <row r="100" spans="1:12">
      <c r="A100" s="282">
        <v>19</v>
      </c>
      <c r="B100" s="312" t="s">
        <v>327</v>
      </c>
      <c r="C100" s="313"/>
      <c r="D100" s="287">
        <v>1</v>
      </c>
      <c r="E100" s="287">
        <v>2</v>
      </c>
      <c r="F100" s="287">
        <v>3</v>
      </c>
      <c r="G100" s="287">
        <v>4</v>
      </c>
      <c r="H100" s="287">
        <v>5</v>
      </c>
      <c r="I100" s="287" t="s">
        <v>363</v>
      </c>
      <c r="J100" s="287" t="s">
        <v>9</v>
      </c>
    </row>
    <row r="101" spans="1:12">
      <c r="B101" s="314">
        <v>2004</v>
      </c>
      <c r="C101" s="315"/>
      <c r="D101" s="285">
        <v>3.5</v>
      </c>
      <c r="E101" s="285">
        <v>3.1</v>
      </c>
      <c r="F101" s="285">
        <v>4</v>
      </c>
      <c r="G101" s="285">
        <v>2.9</v>
      </c>
      <c r="H101" s="285">
        <v>3.3</v>
      </c>
      <c r="I101" s="284">
        <f>SUM(D101:H101)-MAX(D101:H101)-MIN(D101:H101)</f>
        <v>9.9</v>
      </c>
      <c r="J101" s="283">
        <f>I101/3</f>
        <v>3.3000000000000003</v>
      </c>
      <c r="K101" s="281">
        <f>J101*5</f>
        <v>16.5</v>
      </c>
    </row>
    <row r="102" spans="1:12">
      <c r="B102" s="316" t="s">
        <v>371</v>
      </c>
      <c r="C102" s="317"/>
      <c r="D102" s="285">
        <v>3.5</v>
      </c>
      <c r="E102" s="285">
        <v>3.1</v>
      </c>
      <c r="F102" s="285">
        <v>4.3</v>
      </c>
      <c r="G102" s="285">
        <v>3</v>
      </c>
      <c r="H102" s="285">
        <v>3.4</v>
      </c>
      <c r="I102" s="284">
        <f>SUM(D102:H102)-MAX(D102:H102)-MIN(D102:H102)</f>
        <v>9.9999999999999964</v>
      </c>
      <c r="J102" s="283">
        <f>I102/3</f>
        <v>3.3333333333333321</v>
      </c>
      <c r="K102" s="281">
        <f>J102*5</f>
        <v>16.666666666666661</v>
      </c>
      <c r="L102" s="280">
        <f>K101+K102</f>
        <v>33.166666666666657</v>
      </c>
    </row>
    <row r="105" spans="1:12">
      <c r="A105" s="282">
        <v>20</v>
      </c>
      <c r="B105" s="312" t="s">
        <v>329</v>
      </c>
      <c r="C105" s="313"/>
      <c r="D105" s="287">
        <v>1</v>
      </c>
      <c r="E105" s="287">
        <v>2</v>
      </c>
      <c r="F105" s="287">
        <v>3</v>
      </c>
      <c r="G105" s="287">
        <v>4</v>
      </c>
      <c r="H105" s="287">
        <v>5</v>
      </c>
      <c r="I105" s="287" t="s">
        <v>363</v>
      </c>
      <c r="J105" s="287" t="s">
        <v>9</v>
      </c>
    </row>
    <row r="106" spans="1:12">
      <c r="B106" s="314">
        <v>2004</v>
      </c>
      <c r="C106" s="315"/>
      <c r="D106" s="285">
        <v>3.6</v>
      </c>
      <c r="E106" s="285">
        <v>3.3</v>
      </c>
      <c r="F106" s="285">
        <v>4</v>
      </c>
      <c r="G106" s="285">
        <v>3</v>
      </c>
      <c r="H106" s="285">
        <v>3.2</v>
      </c>
      <c r="I106" s="284">
        <f>SUM(D106:H106)-MAX(D106:H106)-MIN(D106:H106)</f>
        <v>10.100000000000001</v>
      </c>
      <c r="J106" s="283">
        <f>I106/3</f>
        <v>3.3666666666666671</v>
      </c>
      <c r="K106" s="281">
        <f>J106*5</f>
        <v>16.833333333333336</v>
      </c>
    </row>
    <row r="107" spans="1:12">
      <c r="B107" s="316" t="s">
        <v>370</v>
      </c>
      <c r="C107" s="317"/>
      <c r="D107" s="285">
        <v>3.8</v>
      </c>
      <c r="E107" s="285">
        <v>3.2</v>
      </c>
      <c r="F107" s="285">
        <v>4.4000000000000004</v>
      </c>
      <c r="G107" s="285">
        <v>3.1</v>
      </c>
      <c r="H107" s="285">
        <v>3.3</v>
      </c>
      <c r="I107" s="284">
        <f>SUM(D107:H107)-MAX(D107:H107)-MIN(D107:H107)</f>
        <v>10.3</v>
      </c>
      <c r="J107" s="283">
        <f>I107/3</f>
        <v>3.4333333333333336</v>
      </c>
      <c r="K107" s="281">
        <f>J107*5</f>
        <v>17.166666666666668</v>
      </c>
      <c r="L107" s="280">
        <f>K106+K107</f>
        <v>34</v>
      </c>
    </row>
    <row r="110" spans="1:12">
      <c r="A110" s="282">
        <v>21</v>
      </c>
      <c r="B110" s="312" t="s">
        <v>326</v>
      </c>
      <c r="C110" s="313"/>
      <c r="D110" s="287">
        <v>1</v>
      </c>
      <c r="E110" s="287">
        <v>2</v>
      </c>
      <c r="F110" s="287">
        <v>3</v>
      </c>
      <c r="G110" s="287">
        <v>4</v>
      </c>
      <c r="H110" s="287">
        <v>5</v>
      </c>
      <c r="I110" s="287" t="s">
        <v>363</v>
      </c>
      <c r="J110" s="287" t="s">
        <v>9</v>
      </c>
    </row>
    <row r="111" spans="1:12">
      <c r="B111" s="314">
        <v>2004</v>
      </c>
      <c r="C111" s="315"/>
      <c r="D111" s="285">
        <v>3</v>
      </c>
      <c r="E111" s="285">
        <v>3.1</v>
      </c>
      <c r="F111" s="285">
        <v>3.8</v>
      </c>
      <c r="G111" s="285">
        <v>3.2</v>
      </c>
      <c r="H111" s="285">
        <v>3.3</v>
      </c>
      <c r="I111" s="284">
        <f>SUM(D111:H111)-MAX(D111:H111)-MIN(D111:H111)</f>
        <v>9.5999999999999979</v>
      </c>
      <c r="J111" s="283">
        <f>I111/3</f>
        <v>3.1999999999999993</v>
      </c>
      <c r="K111" s="281">
        <f>J111*5</f>
        <v>15.999999999999996</v>
      </c>
    </row>
    <row r="112" spans="1:12">
      <c r="B112" s="316" t="s">
        <v>370</v>
      </c>
      <c r="C112" s="317"/>
      <c r="D112" s="285">
        <v>3.1</v>
      </c>
      <c r="E112" s="285">
        <v>3</v>
      </c>
      <c r="F112" s="285">
        <v>3.9</v>
      </c>
      <c r="G112" s="285">
        <v>3.2</v>
      </c>
      <c r="H112" s="285">
        <v>3.4</v>
      </c>
      <c r="I112" s="284">
        <f>SUM(D112:H112)-MAX(D112:H112)-MIN(D112:H112)</f>
        <v>9.6999999999999975</v>
      </c>
      <c r="J112" s="283">
        <f>I112/3</f>
        <v>3.2333333333333325</v>
      </c>
      <c r="K112" s="281">
        <f>J112*5</f>
        <v>16.166666666666664</v>
      </c>
      <c r="L112" s="280">
        <f>K111+K112</f>
        <v>32.166666666666657</v>
      </c>
    </row>
    <row r="115" spans="1:12">
      <c r="A115" s="282">
        <v>22</v>
      </c>
      <c r="B115" s="312" t="s">
        <v>333</v>
      </c>
      <c r="C115" s="313"/>
      <c r="D115" s="287">
        <v>1</v>
      </c>
      <c r="E115" s="287">
        <v>2</v>
      </c>
      <c r="F115" s="287">
        <v>3</v>
      </c>
      <c r="G115" s="287">
        <v>4</v>
      </c>
      <c r="H115" s="287">
        <v>5</v>
      </c>
      <c r="I115" s="287" t="s">
        <v>363</v>
      </c>
      <c r="J115" s="287" t="s">
        <v>9</v>
      </c>
    </row>
    <row r="116" spans="1:12">
      <c r="B116" s="314">
        <v>2004</v>
      </c>
      <c r="C116" s="315"/>
      <c r="D116" s="285">
        <v>3.9</v>
      </c>
      <c r="E116" s="285">
        <v>3.2</v>
      </c>
      <c r="F116" s="285">
        <v>4.2</v>
      </c>
      <c r="G116" s="285">
        <v>3.3</v>
      </c>
      <c r="H116" s="285">
        <v>3.4</v>
      </c>
      <c r="I116" s="284">
        <f>SUM(D116:H116)-MAX(D116:H116)-MIN(D116:H116)</f>
        <v>10.600000000000001</v>
      </c>
      <c r="J116" s="283">
        <f>I116/3</f>
        <v>3.5333333333333337</v>
      </c>
      <c r="K116" s="281">
        <f>J116*5</f>
        <v>17.666666666666668</v>
      </c>
    </row>
    <row r="117" spans="1:12">
      <c r="B117" s="316" t="s">
        <v>370</v>
      </c>
      <c r="C117" s="317"/>
      <c r="D117" s="285">
        <v>3.8</v>
      </c>
      <c r="E117" s="285">
        <v>3.2</v>
      </c>
      <c r="F117" s="285">
        <v>4.5</v>
      </c>
      <c r="G117" s="285">
        <v>3.3</v>
      </c>
      <c r="H117" s="285">
        <v>3.5</v>
      </c>
      <c r="I117" s="284">
        <f>SUM(D117:H117)-MAX(D117:H117)-MIN(D117:H117)</f>
        <v>10.600000000000001</v>
      </c>
      <c r="J117" s="283">
        <f>I117/3</f>
        <v>3.5333333333333337</v>
      </c>
      <c r="K117" s="281">
        <f>J117*5</f>
        <v>17.666666666666668</v>
      </c>
      <c r="L117" s="280">
        <f>K116+K117</f>
        <v>35.333333333333336</v>
      </c>
    </row>
    <row r="120" spans="1:12">
      <c r="A120" s="282">
        <v>23</v>
      </c>
      <c r="B120" s="312" t="s">
        <v>334</v>
      </c>
      <c r="C120" s="313"/>
      <c r="D120" s="287">
        <v>1</v>
      </c>
      <c r="E120" s="287">
        <v>2</v>
      </c>
      <c r="F120" s="287">
        <v>3</v>
      </c>
      <c r="G120" s="287">
        <v>4</v>
      </c>
      <c r="H120" s="287">
        <v>5</v>
      </c>
      <c r="I120" s="287" t="s">
        <v>363</v>
      </c>
      <c r="J120" s="287" t="s">
        <v>9</v>
      </c>
    </row>
    <row r="121" spans="1:12">
      <c r="B121" s="314">
        <v>2004</v>
      </c>
      <c r="C121" s="315"/>
      <c r="D121" s="285">
        <v>4.5</v>
      </c>
      <c r="E121" s="285">
        <v>3.4</v>
      </c>
      <c r="F121" s="285">
        <v>4</v>
      </c>
      <c r="G121" s="285">
        <v>3.2</v>
      </c>
      <c r="H121" s="285">
        <v>3.3</v>
      </c>
      <c r="I121" s="284">
        <f>SUM(D121:H121)-MAX(D121:H121)-MIN(D121:H121)</f>
        <v>10.700000000000003</v>
      </c>
      <c r="J121" s="283">
        <f>I121/3</f>
        <v>3.5666666666666678</v>
      </c>
      <c r="K121" s="281">
        <f>J121*5</f>
        <v>17.833333333333339</v>
      </c>
    </row>
    <row r="122" spans="1:12">
      <c r="B122" s="316" t="s">
        <v>370</v>
      </c>
      <c r="C122" s="317"/>
      <c r="D122" s="285">
        <v>4.7</v>
      </c>
      <c r="E122" s="285">
        <v>3.2</v>
      </c>
      <c r="F122" s="285">
        <v>4.2</v>
      </c>
      <c r="G122" s="285">
        <v>3.2</v>
      </c>
      <c r="H122" s="285">
        <v>3.4</v>
      </c>
      <c r="I122" s="284">
        <f>SUM(D122:H122)-MAX(D122:H122)-MIN(D122:H122)</f>
        <v>10.8</v>
      </c>
      <c r="J122" s="283">
        <f>I122/3</f>
        <v>3.6</v>
      </c>
      <c r="K122" s="281">
        <f>J122*5</f>
        <v>18</v>
      </c>
      <c r="L122" s="280">
        <f>K121+K122</f>
        <v>35.833333333333343</v>
      </c>
    </row>
    <row r="125" spans="1:12">
      <c r="A125" s="282">
        <v>24</v>
      </c>
      <c r="B125" s="312" t="s">
        <v>342</v>
      </c>
      <c r="C125" s="313"/>
      <c r="D125" s="287">
        <v>1</v>
      </c>
      <c r="E125" s="287">
        <v>2</v>
      </c>
      <c r="F125" s="287">
        <v>3</v>
      </c>
      <c r="G125" s="287">
        <v>4</v>
      </c>
      <c r="H125" s="287">
        <v>5</v>
      </c>
      <c r="I125" s="287" t="s">
        <v>363</v>
      </c>
      <c r="J125" s="287" t="s">
        <v>9</v>
      </c>
    </row>
    <row r="126" spans="1:12">
      <c r="B126" s="314">
        <v>2004</v>
      </c>
      <c r="C126" s="315"/>
      <c r="D126" s="285">
        <v>4</v>
      </c>
      <c r="E126" s="285">
        <v>3.4</v>
      </c>
      <c r="F126" s="285">
        <v>4.0999999999999996</v>
      </c>
      <c r="G126" s="285">
        <v>3.6</v>
      </c>
      <c r="H126" s="285">
        <v>3.6</v>
      </c>
      <c r="I126" s="284">
        <f>SUM(D126:H126)-MAX(D126:H126)-MIN(D126:H126)</f>
        <v>11.2</v>
      </c>
      <c r="J126" s="283">
        <f>I126/3</f>
        <v>3.7333333333333329</v>
      </c>
      <c r="K126" s="281">
        <f>J126*5</f>
        <v>18.666666666666664</v>
      </c>
    </row>
    <row r="127" spans="1:12">
      <c r="B127" s="316" t="s">
        <v>370</v>
      </c>
      <c r="C127" s="317"/>
      <c r="D127" s="285">
        <v>4.2</v>
      </c>
      <c r="E127" s="285">
        <v>3.4</v>
      </c>
      <c r="F127" s="285">
        <v>4.2</v>
      </c>
      <c r="G127" s="285">
        <v>3.6</v>
      </c>
      <c r="H127" s="285">
        <v>3.7</v>
      </c>
      <c r="I127" s="284">
        <f>SUM(D127:H127)-MAX(D127:H127)-MIN(D127:H127)</f>
        <v>11.500000000000002</v>
      </c>
      <c r="J127" s="283">
        <f>I127/3</f>
        <v>3.8333333333333339</v>
      </c>
      <c r="K127" s="281">
        <f>J127*5</f>
        <v>19.166666666666671</v>
      </c>
      <c r="L127" s="280">
        <f>K126+K127</f>
        <v>37.833333333333336</v>
      </c>
    </row>
    <row r="130" spans="1:12">
      <c r="A130" s="282">
        <v>25</v>
      </c>
      <c r="B130" s="312" t="s">
        <v>346</v>
      </c>
      <c r="C130" s="313"/>
      <c r="D130" s="287">
        <v>1</v>
      </c>
      <c r="E130" s="287">
        <v>2</v>
      </c>
      <c r="F130" s="287">
        <v>3</v>
      </c>
      <c r="G130" s="287">
        <v>4</v>
      </c>
      <c r="H130" s="287">
        <v>5</v>
      </c>
      <c r="I130" s="287" t="s">
        <v>363</v>
      </c>
      <c r="J130" s="287" t="s">
        <v>9</v>
      </c>
    </row>
    <row r="131" spans="1:12">
      <c r="B131" s="314">
        <v>2004</v>
      </c>
      <c r="C131" s="315"/>
      <c r="D131" s="285">
        <v>4.8</v>
      </c>
      <c r="E131" s="285">
        <v>4</v>
      </c>
      <c r="F131" s="285">
        <v>4.7</v>
      </c>
      <c r="G131" s="285">
        <v>3.8</v>
      </c>
      <c r="H131" s="285">
        <v>4</v>
      </c>
      <c r="I131" s="284">
        <f>SUM(D131:H131)-MAX(D131:H131)-MIN(D131:H131)</f>
        <v>12.7</v>
      </c>
      <c r="J131" s="283">
        <f>I131/3</f>
        <v>4.2333333333333334</v>
      </c>
      <c r="K131" s="281">
        <f>J131*5</f>
        <v>21.166666666666668</v>
      </c>
    </row>
    <row r="132" spans="1:12">
      <c r="B132" s="316" t="s">
        <v>370</v>
      </c>
      <c r="C132" s="317"/>
      <c r="D132" s="285">
        <v>4.9000000000000004</v>
      </c>
      <c r="E132" s="285">
        <v>4</v>
      </c>
      <c r="F132" s="285">
        <v>4.8</v>
      </c>
      <c r="G132" s="285">
        <v>3.7</v>
      </c>
      <c r="H132" s="285">
        <v>4.0999999999999996</v>
      </c>
      <c r="I132" s="284">
        <f>SUM(D132:H132)-MAX(D132:H132)-MIN(D132:H132)</f>
        <v>12.900000000000002</v>
      </c>
      <c r="J132" s="283">
        <f>I132/3</f>
        <v>4.3000000000000007</v>
      </c>
      <c r="K132" s="281">
        <f>J132*5</f>
        <v>21.500000000000004</v>
      </c>
      <c r="L132" s="280">
        <f>K131+K132</f>
        <v>42.666666666666671</v>
      </c>
    </row>
    <row r="135" spans="1:12">
      <c r="A135" s="282">
        <v>26</v>
      </c>
      <c r="B135" s="312" t="s">
        <v>345</v>
      </c>
      <c r="C135" s="313"/>
      <c r="D135" s="287">
        <v>1</v>
      </c>
      <c r="E135" s="287">
        <v>2</v>
      </c>
      <c r="F135" s="287">
        <v>3</v>
      </c>
      <c r="G135" s="287">
        <v>4</v>
      </c>
      <c r="H135" s="287">
        <v>5</v>
      </c>
      <c r="I135" s="287" t="s">
        <v>363</v>
      </c>
      <c r="J135" s="287" t="s">
        <v>9</v>
      </c>
    </row>
    <row r="136" spans="1:12">
      <c r="B136" s="314">
        <v>2004</v>
      </c>
      <c r="C136" s="315"/>
      <c r="D136" s="285">
        <v>4.4000000000000004</v>
      </c>
      <c r="E136" s="285">
        <v>3.8</v>
      </c>
      <c r="F136" s="285">
        <v>4.8</v>
      </c>
      <c r="G136" s="285">
        <v>3.9</v>
      </c>
      <c r="H136" s="285">
        <v>3.8</v>
      </c>
      <c r="I136" s="284">
        <f>SUM(D136:H136)-MAX(D136:H136)-MIN(D136:H136)</f>
        <v>12.099999999999998</v>
      </c>
      <c r="J136" s="283">
        <f>I136/3</f>
        <v>4.0333333333333323</v>
      </c>
      <c r="K136" s="281">
        <f>J136*5</f>
        <v>20.166666666666661</v>
      </c>
    </row>
    <row r="137" spans="1:12">
      <c r="B137" s="316" t="s">
        <v>370</v>
      </c>
      <c r="C137" s="317"/>
      <c r="D137" s="285">
        <v>4.4000000000000004</v>
      </c>
      <c r="E137" s="285">
        <v>3.9</v>
      </c>
      <c r="F137" s="285">
        <v>4.9000000000000004</v>
      </c>
      <c r="G137" s="285">
        <v>4</v>
      </c>
      <c r="H137" s="285">
        <v>3.9</v>
      </c>
      <c r="I137" s="284">
        <f>SUM(D137:H137)-MAX(D137:H137)-MIN(D137:H137)</f>
        <v>12.300000000000002</v>
      </c>
      <c r="J137" s="283">
        <f>I137/3</f>
        <v>4.1000000000000005</v>
      </c>
      <c r="K137" s="281">
        <f>J137*5</f>
        <v>20.500000000000004</v>
      </c>
      <c r="L137" s="280">
        <f>K136+K137</f>
        <v>40.666666666666664</v>
      </c>
    </row>
    <row r="140" spans="1:12">
      <c r="A140" s="282">
        <v>27</v>
      </c>
      <c r="B140" s="312" t="s">
        <v>350</v>
      </c>
      <c r="C140" s="313"/>
      <c r="D140" s="287">
        <v>1</v>
      </c>
      <c r="E140" s="287">
        <v>2</v>
      </c>
      <c r="F140" s="287">
        <v>3</v>
      </c>
      <c r="G140" s="287">
        <v>4</v>
      </c>
      <c r="H140" s="287">
        <v>5</v>
      </c>
      <c r="I140" s="287" t="s">
        <v>363</v>
      </c>
      <c r="J140" s="287" t="s">
        <v>9</v>
      </c>
    </row>
    <row r="141" spans="1:12">
      <c r="B141" s="314">
        <v>2004</v>
      </c>
      <c r="C141" s="315"/>
      <c r="D141" s="285">
        <v>4.9000000000000004</v>
      </c>
      <c r="E141" s="285">
        <v>4.0999999999999996</v>
      </c>
      <c r="F141" s="285">
        <v>4.5999999999999996</v>
      </c>
      <c r="G141" s="285">
        <v>4.4000000000000004</v>
      </c>
      <c r="H141" s="285">
        <v>4.2</v>
      </c>
      <c r="I141" s="284">
        <f>SUM(D141:H141)-MAX(D141:H141)-MIN(D141:H141)</f>
        <v>13.199999999999998</v>
      </c>
      <c r="J141" s="283">
        <f>I141/3</f>
        <v>4.3999999999999995</v>
      </c>
      <c r="K141" s="281">
        <f>J141*5</f>
        <v>21.999999999999996</v>
      </c>
    </row>
    <row r="142" spans="1:12">
      <c r="B142" s="316" t="s">
        <v>370</v>
      </c>
      <c r="C142" s="317"/>
      <c r="D142" s="285">
        <v>5</v>
      </c>
      <c r="E142" s="285">
        <v>4</v>
      </c>
      <c r="F142" s="285">
        <v>4.5999999999999996</v>
      </c>
      <c r="G142" s="285">
        <v>4.4000000000000004</v>
      </c>
      <c r="H142" s="285">
        <v>4.3</v>
      </c>
      <c r="I142" s="284">
        <f>SUM(D142:H142)-MAX(D142:H142)-MIN(D142:H142)</f>
        <v>13.3</v>
      </c>
      <c r="J142" s="283">
        <f>I142/3</f>
        <v>4.4333333333333336</v>
      </c>
      <c r="K142" s="281">
        <f>J142*5</f>
        <v>22.166666666666668</v>
      </c>
      <c r="L142" s="280">
        <f>K141+K142</f>
        <v>44.166666666666664</v>
      </c>
    </row>
    <row r="145" spans="1:12">
      <c r="A145" s="282">
        <v>28</v>
      </c>
      <c r="B145" s="312" t="s">
        <v>354</v>
      </c>
      <c r="C145" s="313"/>
      <c r="D145" s="287">
        <v>1</v>
      </c>
      <c r="E145" s="287">
        <v>2</v>
      </c>
      <c r="F145" s="287">
        <v>3</v>
      </c>
      <c r="G145" s="287">
        <v>4</v>
      </c>
      <c r="H145" s="287">
        <v>5</v>
      </c>
      <c r="I145" s="287" t="s">
        <v>363</v>
      </c>
      <c r="J145" s="287" t="s">
        <v>9</v>
      </c>
    </row>
    <row r="146" spans="1:12">
      <c r="B146" s="314">
        <v>2004</v>
      </c>
      <c r="C146" s="315"/>
      <c r="D146" s="285">
        <v>5.0999999999999996</v>
      </c>
      <c r="E146" s="285">
        <v>4.3</v>
      </c>
      <c r="F146" s="285">
        <v>5</v>
      </c>
      <c r="G146" s="285">
        <v>4.8</v>
      </c>
      <c r="H146" s="285">
        <v>4.3</v>
      </c>
      <c r="I146" s="284">
        <f>SUM(D146:H146)-MAX(D146:H146)-MIN(D146:H146)</f>
        <v>14.099999999999998</v>
      </c>
      <c r="J146" s="283">
        <f>I146/3</f>
        <v>4.6999999999999993</v>
      </c>
      <c r="K146" s="281">
        <f>J146*5</f>
        <v>23.499999999999996</v>
      </c>
    </row>
    <row r="147" spans="1:12">
      <c r="B147" s="316" t="s">
        <v>370</v>
      </c>
      <c r="C147" s="317"/>
      <c r="D147" s="285">
        <v>5.3</v>
      </c>
      <c r="E147" s="285">
        <v>4.3</v>
      </c>
      <c r="F147" s="285">
        <v>5.2</v>
      </c>
      <c r="G147" s="285">
        <v>4.8</v>
      </c>
      <c r="H147" s="285">
        <v>4.3</v>
      </c>
      <c r="I147" s="284">
        <f>SUM(D147:H147)-MAX(D147:H147)-MIN(D147:H147)</f>
        <v>14.3</v>
      </c>
      <c r="J147" s="283">
        <f>I147/3</f>
        <v>4.7666666666666666</v>
      </c>
      <c r="K147" s="281">
        <f>J147*5</f>
        <v>23.833333333333332</v>
      </c>
      <c r="L147" s="280">
        <f>K146+K147</f>
        <v>47.333333333333329</v>
      </c>
    </row>
    <row r="150" spans="1:12">
      <c r="A150" s="282">
        <v>29</v>
      </c>
      <c r="B150" s="312" t="s">
        <v>349</v>
      </c>
      <c r="C150" s="313"/>
      <c r="D150" s="287">
        <v>1</v>
      </c>
      <c r="E150" s="287">
        <v>2</v>
      </c>
      <c r="F150" s="287">
        <v>3</v>
      </c>
      <c r="G150" s="287">
        <v>4</v>
      </c>
      <c r="H150" s="287">
        <v>5</v>
      </c>
      <c r="I150" s="287" t="s">
        <v>363</v>
      </c>
      <c r="J150" s="287" t="s">
        <v>9</v>
      </c>
    </row>
    <row r="151" spans="1:12">
      <c r="B151" s="314">
        <v>2006</v>
      </c>
      <c r="C151" s="315"/>
      <c r="D151" s="285">
        <v>4.5</v>
      </c>
      <c r="E151" s="285">
        <v>4.0999999999999996</v>
      </c>
      <c r="F151" s="285">
        <v>5</v>
      </c>
      <c r="G151" s="285">
        <v>4.5</v>
      </c>
      <c r="H151" s="285">
        <v>4</v>
      </c>
      <c r="I151" s="284">
        <f>SUM(D151:H151)-MAX(D151:H151)-MIN(D151:H151)</f>
        <v>13.100000000000001</v>
      </c>
      <c r="J151" s="283">
        <f>I151/3</f>
        <v>4.3666666666666671</v>
      </c>
      <c r="K151" s="281">
        <f>J151*5</f>
        <v>21.833333333333336</v>
      </c>
    </row>
    <row r="152" spans="1:12">
      <c r="B152" s="316" t="s">
        <v>370</v>
      </c>
      <c r="C152" s="317"/>
      <c r="D152" s="285">
        <v>4.5999999999999996</v>
      </c>
      <c r="E152" s="285">
        <v>4.2</v>
      </c>
      <c r="F152" s="285">
        <v>5</v>
      </c>
      <c r="G152" s="285">
        <v>4.5</v>
      </c>
      <c r="H152" s="285">
        <v>4.0999999999999996</v>
      </c>
      <c r="I152" s="284">
        <f>SUM(D152:H152)-MAX(D152:H152)-MIN(D152:H152)</f>
        <v>13.299999999999999</v>
      </c>
      <c r="J152" s="283">
        <f>I152/3</f>
        <v>4.4333333333333327</v>
      </c>
      <c r="K152" s="281">
        <f>J152*5</f>
        <v>22.166666666666664</v>
      </c>
      <c r="L152" s="280">
        <f>K151+K152</f>
        <v>44</v>
      </c>
    </row>
    <row r="155" spans="1:12">
      <c r="A155" s="282">
        <v>30</v>
      </c>
      <c r="B155" s="312" t="s">
        <v>299</v>
      </c>
      <c r="C155" s="313"/>
      <c r="D155" s="287">
        <v>1</v>
      </c>
      <c r="E155" s="287">
        <v>2</v>
      </c>
      <c r="F155" s="287">
        <v>3</v>
      </c>
      <c r="G155" s="287">
        <v>4</v>
      </c>
      <c r="H155" s="287">
        <v>5</v>
      </c>
      <c r="I155" s="287" t="s">
        <v>363</v>
      </c>
      <c r="J155" s="287" t="s">
        <v>9</v>
      </c>
    </row>
    <row r="156" spans="1:12">
      <c r="B156" s="314">
        <v>2003</v>
      </c>
      <c r="C156" s="315"/>
      <c r="D156" s="285">
        <v>3.3</v>
      </c>
      <c r="E156" s="285">
        <v>3.6</v>
      </c>
      <c r="F156" s="285">
        <v>3.6</v>
      </c>
      <c r="G156" s="285">
        <v>3.3</v>
      </c>
      <c r="H156" s="285">
        <v>3.5</v>
      </c>
      <c r="I156" s="284">
        <f>SUM(D156:H156)-MAX(D156:H156)-MIN(D156:H156)</f>
        <v>10.400000000000002</v>
      </c>
      <c r="J156" s="283">
        <f>I156/3</f>
        <v>3.4666666666666672</v>
      </c>
      <c r="K156" s="281">
        <f>J156*5</f>
        <v>17.333333333333336</v>
      </c>
    </row>
    <row r="157" spans="1:12">
      <c r="B157" s="316" t="s">
        <v>275</v>
      </c>
      <c r="C157" s="317"/>
      <c r="D157" s="285">
        <v>3.5</v>
      </c>
      <c r="E157" s="285">
        <v>3.3</v>
      </c>
      <c r="F157" s="285">
        <v>3.3</v>
      </c>
      <c r="G157" s="285">
        <v>3.2</v>
      </c>
      <c r="H157" s="285">
        <v>3.6</v>
      </c>
      <c r="I157" s="284">
        <f>SUM(D157:H157)-MAX(D157:H157)-MIN(D157:H157)</f>
        <v>10.100000000000001</v>
      </c>
      <c r="J157" s="283">
        <f>I157/3</f>
        <v>3.3666666666666671</v>
      </c>
      <c r="K157" s="281">
        <f>J157*5</f>
        <v>16.833333333333336</v>
      </c>
      <c r="L157" s="280">
        <f>K156+K157</f>
        <v>34.166666666666671</v>
      </c>
    </row>
    <row r="160" spans="1:12">
      <c r="A160" s="282">
        <v>31</v>
      </c>
      <c r="B160" s="312" t="s">
        <v>369</v>
      </c>
      <c r="C160" s="313"/>
      <c r="D160" s="287">
        <v>1</v>
      </c>
      <c r="E160" s="287">
        <v>2</v>
      </c>
      <c r="F160" s="287">
        <v>3</v>
      </c>
      <c r="G160" s="287">
        <v>4</v>
      </c>
      <c r="H160" s="287">
        <v>5</v>
      </c>
      <c r="I160" s="287" t="s">
        <v>363</v>
      </c>
      <c r="J160" s="287" t="s">
        <v>9</v>
      </c>
    </row>
    <row r="161" spans="1:12">
      <c r="A161" s="282" t="s">
        <v>31</v>
      </c>
      <c r="B161" s="314">
        <v>2000</v>
      </c>
      <c r="C161" s="315"/>
      <c r="D161" s="285">
        <v>3.6</v>
      </c>
      <c r="E161" s="285">
        <v>3.2</v>
      </c>
      <c r="F161" s="285">
        <v>3.5</v>
      </c>
      <c r="G161" s="285">
        <v>3</v>
      </c>
      <c r="H161" s="285">
        <v>3.7</v>
      </c>
      <c r="I161" s="284">
        <f>SUM(D161:H161)-MAX(D161:H161)-MIN(D161:H161)</f>
        <v>10.3</v>
      </c>
      <c r="J161" s="283">
        <f>I161/3</f>
        <v>3.4333333333333336</v>
      </c>
      <c r="K161" s="281">
        <f>J161*5</f>
        <v>17.166666666666668</v>
      </c>
    </row>
    <row r="162" spans="1:12">
      <c r="B162" s="316" t="s">
        <v>275</v>
      </c>
      <c r="C162" s="317"/>
      <c r="D162" s="285">
        <v>3.6</v>
      </c>
      <c r="E162" s="285">
        <v>3.1</v>
      </c>
      <c r="F162" s="285">
        <v>3.4</v>
      </c>
      <c r="G162" s="285">
        <v>2.8</v>
      </c>
      <c r="H162" s="285">
        <v>3.8</v>
      </c>
      <c r="I162" s="284">
        <f>SUM(D162:H162)-MAX(D162:H162)-MIN(D162:H162)</f>
        <v>10.099999999999998</v>
      </c>
      <c r="J162" s="283">
        <f>I162/3</f>
        <v>3.3666666666666658</v>
      </c>
      <c r="K162" s="281">
        <f>J162*5</f>
        <v>16.833333333333329</v>
      </c>
      <c r="L162" s="280">
        <f>K161+K162</f>
        <v>34</v>
      </c>
    </row>
    <row r="165" spans="1:12">
      <c r="A165" s="282">
        <v>32</v>
      </c>
      <c r="B165" s="288"/>
      <c r="C165" s="288"/>
      <c r="D165" s="287">
        <v>1</v>
      </c>
      <c r="E165" s="287">
        <v>2</v>
      </c>
      <c r="F165" s="287">
        <v>3</v>
      </c>
      <c r="G165" s="287">
        <v>4</v>
      </c>
      <c r="H165" s="287">
        <v>5</v>
      </c>
      <c r="I165" s="287" t="s">
        <v>363</v>
      </c>
      <c r="J165" s="287" t="s">
        <v>9</v>
      </c>
    </row>
    <row r="166" spans="1:12">
      <c r="B166" s="288"/>
      <c r="C166" s="288"/>
      <c r="D166" s="286"/>
      <c r="E166" s="285"/>
      <c r="F166" s="285"/>
      <c r="G166" s="285"/>
      <c r="H166" s="285"/>
      <c r="I166" s="284">
        <f>SUM(D166:H166)-MAX(D166:H166)-MIN(D166:H166)</f>
        <v>0</v>
      </c>
      <c r="J166" s="283">
        <f>I166/3</f>
        <v>0</v>
      </c>
      <c r="K166" s="281">
        <f>J166*5</f>
        <v>0</v>
      </c>
    </row>
    <row r="167" spans="1:12">
      <c r="B167" s="288"/>
      <c r="C167" s="288"/>
      <c r="D167" s="285"/>
      <c r="E167" s="285"/>
      <c r="F167" s="285"/>
      <c r="G167" s="285"/>
      <c r="H167" s="285"/>
      <c r="I167" s="284">
        <f>SUM(D167:H167)-MAX(D167:H167)-MIN(D167:H167)</f>
        <v>0</v>
      </c>
      <c r="J167" s="283">
        <f>I167/3</f>
        <v>0</v>
      </c>
      <c r="K167" s="281">
        <f>J167*5</f>
        <v>0</v>
      </c>
      <c r="L167" s="280">
        <f>K166+K167</f>
        <v>0</v>
      </c>
    </row>
    <row r="170" spans="1:12">
      <c r="A170" s="282">
        <v>33</v>
      </c>
      <c r="B170" s="312" t="s">
        <v>328</v>
      </c>
      <c r="C170" s="313"/>
      <c r="D170" s="287">
        <v>1</v>
      </c>
      <c r="E170" s="287">
        <v>2</v>
      </c>
      <c r="F170" s="287">
        <v>3</v>
      </c>
      <c r="G170" s="287">
        <v>4</v>
      </c>
      <c r="H170" s="287">
        <v>5</v>
      </c>
      <c r="I170" s="287" t="s">
        <v>363</v>
      </c>
      <c r="J170" s="287" t="s">
        <v>9</v>
      </c>
    </row>
    <row r="171" spans="1:12">
      <c r="B171" s="314">
        <v>2005</v>
      </c>
      <c r="C171" s="315"/>
      <c r="D171" s="285">
        <v>4.2</v>
      </c>
      <c r="E171" s="285">
        <v>2.9</v>
      </c>
      <c r="F171" s="285">
        <v>3.8</v>
      </c>
      <c r="G171" s="285">
        <v>3.2</v>
      </c>
      <c r="H171" s="285">
        <v>3</v>
      </c>
      <c r="I171" s="284">
        <f>SUM(D171:H171)-MAX(D171:H171)-MIN(D171:H171)</f>
        <v>9.9999999999999982</v>
      </c>
      <c r="J171" s="283">
        <f>I171/3</f>
        <v>3.3333333333333326</v>
      </c>
      <c r="K171" s="281">
        <f>J171*5</f>
        <v>16.666666666666664</v>
      </c>
    </row>
    <row r="172" spans="1:12">
      <c r="B172" s="316" t="s">
        <v>275</v>
      </c>
      <c r="C172" s="317"/>
      <c r="D172" s="285">
        <v>4.3</v>
      </c>
      <c r="E172" s="285">
        <v>3.2</v>
      </c>
      <c r="F172" s="285">
        <v>3.8</v>
      </c>
      <c r="G172" s="285">
        <v>3.3</v>
      </c>
      <c r="H172" s="285">
        <v>3.1</v>
      </c>
      <c r="I172" s="284">
        <f>SUM(D172:H172)-MAX(D172:H172)-MIN(D172:H172)</f>
        <v>10.300000000000002</v>
      </c>
      <c r="J172" s="283">
        <f>I172/3</f>
        <v>3.433333333333334</v>
      </c>
      <c r="K172" s="281">
        <f>J172*5</f>
        <v>17.166666666666671</v>
      </c>
      <c r="L172" s="280">
        <f>K171+K172</f>
        <v>33.833333333333336</v>
      </c>
    </row>
    <row r="175" spans="1:12">
      <c r="A175" s="282">
        <v>34</v>
      </c>
      <c r="B175" s="312" t="s">
        <v>300</v>
      </c>
      <c r="C175" s="313"/>
      <c r="D175" s="287">
        <v>1</v>
      </c>
      <c r="E175" s="287">
        <v>2</v>
      </c>
      <c r="F175" s="287">
        <v>3</v>
      </c>
      <c r="G175" s="287">
        <v>4</v>
      </c>
      <c r="H175" s="287">
        <v>5</v>
      </c>
      <c r="I175" s="287" t="s">
        <v>363</v>
      </c>
      <c r="J175" s="287" t="s">
        <v>9</v>
      </c>
    </row>
    <row r="176" spans="1:12">
      <c r="B176" s="314">
        <v>2004</v>
      </c>
      <c r="C176" s="315"/>
      <c r="D176" s="285">
        <v>4</v>
      </c>
      <c r="E176" s="285">
        <v>2.8</v>
      </c>
      <c r="F176" s="285">
        <v>3.5</v>
      </c>
      <c r="G176" s="285">
        <v>3</v>
      </c>
      <c r="H176" s="285">
        <v>3</v>
      </c>
      <c r="I176" s="284">
        <f>SUM(D176:H176)-MAX(D176:H176)-MIN(D176:H176)</f>
        <v>9.5</v>
      </c>
      <c r="J176" s="283">
        <f>I176/3</f>
        <v>3.1666666666666665</v>
      </c>
      <c r="K176" s="281">
        <f>J176*5</f>
        <v>15.833333333333332</v>
      </c>
    </row>
    <row r="177" spans="1:12">
      <c r="B177" s="316" t="s">
        <v>275</v>
      </c>
      <c r="C177" s="317"/>
      <c r="D177" s="285">
        <v>4.3</v>
      </c>
      <c r="E177" s="285">
        <v>2.8</v>
      </c>
      <c r="F177" s="285">
        <v>3.4</v>
      </c>
      <c r="G177" s="285">
        <v>3.1</v>
      </c>
      <c r="H177" s="285">
        <v>3.1</v>
      </c>
      <c r="I177" s="284">
        <f>SUM(D177:H177)-MAX(D177:H177)-MIN(D177:H177)</f>
        <v>9.5999999999999979</v>
      </c>
      <c r="J177" s="283">
        <f>I177/3</f>
        <v>3.1999999999999993</v>
      </c>
      <c r="K177" s="281">
        <f>J177*5</f>
        <v>15.999999999999996</v>
      </c>
      <c r="L177" s="280">
        <f>K176+K177</f>
        <v>31.833333333333329</v>
      </c>
    </row>
    <row r="180" spans="1:12">
      <c r="A180" s="282">
        <v>35</v>
      </c>
      <c r="B180" s="312" t="s">
        <v>297</v>
      </c>
      <c r="C180" s="313"/>
      <c r="D180" s="287">
        <v>1</v>
      </c>
      <c r="E180" s="287">
        <v>2</v>
      </c>
      <c r="F180" s="287">
        <v>3</v>
      </c>
      <c r="G180" s="287">
        <v>4</v>
      </c>
      <c r="H180" s="287">
        <v>5</v>
      </c>
      <c r="I180" s="287" t="s">
        <v>363</v>
      </c>
      <c r="J180" s="287" t="s">
        <v>9</v>
      </c>
    </row>
    <row r="181" spans="1:12">
      <c r="B181" s="314">
        <v>2004</v>
      </c>
      <c r="C181" s="315"/>
      <c r="D181" s="285">
        <v>5</v>
      </c>
      <c r="E181" s="285">
        <v>3.4</v>
      </c>
      <c r="F181" s="285">
        <v>3.4</v>
      </c>
      <c r="G181" s="285">
        <v>4.0999999999999996</v>
      </c>
      <c r="H181" s="285">
        <v>5</v>
      </c>
      <c r="I181" s="284">
        <f>SUM(D181:H181)-MAX(D181:H181)-MIN(D181:H181)</f>
        <v>12.499999999999998</v>
      </c>
      <c r="J181" s="283">
        <f>I181/3</f>
        <v>4.1666666666666661</v>
      </c>
      <c r="K181" s="281">
        <f>J181*5</f>
        <v>20.833333333333329</v>
      </c>
    </row>
    <row r="182" spans="1:12">
      <c r="B182" s="316" t="s">
        <v>275</v>
      </c>
      <c r="C182" s="317"/>
      <c r="D182" s="285">
        <v>5.0999999999999996</v>
      </c>
      <c r="E182" s="285">
        <v>3.1</v>
      </c>
      <c r="F182" s="285">
        <v>3.4</v>
      </c>
      <c r="G182" s="285">
        <v>4.2</v>
      </c>
      <c r="H182" s="285">
        <v>5.0999999999999996</v>
      </c>
      <c r="I182" s="284">
        <f>SUM(D182:H182)-MAX(D182:H182)-MIN(D182:H182)</f>
        <v>12.7</v>
      </c>
      <c r="J182" s="283">
        <f>I182/3</f>
        <v>4.2333333333333334</v>
      </c>
      <c r="K182" s="281">
        <f>J182*5</f>
        <v>21.166666666666668</v>
      </c>
      <c r="L182" s="280">
        <f>K181+K182</f>
        <v>42</v>
      </c>
    </row>
    <row r="185" spans="1:12">
      <c r="A185" s="282">
        <v>36</v>
      </c>
      <c r="B185" s="312" t="s">
        <v>125</v>
      </c>
      <c r="C185" s="313"/>
      <c r="D185" s="287">
        <v>1</v>
      </c>
      <c r="E185" s="287">
        <v>2</v>
      </c>
      <c r="F185" s="287">
        <v>3</v>
      </c>
      <c r="G185" s="287">
        <v>4</v>
      </c>
      <c r="H185" s="287">
        <v>5</v>
      </c>
      <c r="I185" s="287" t="s">
        <v>363</v>
      </c>
      <c r="J185" s="287" t="s">
        <v>9</v>
      </c>
    </row>
    <row r="186" spans="1:12">
      <c r="B186" s="314">
        <v>2004</v>
      </c>
      <c r="C186" s="315"/>
      <c r="D186" s="285">
        <v>4.5</v>
      </c>
      <c r="E186" s="285">
        <v>3.8</v>
      </c>
      <c r="F186" s="285">
        <v>4</v>
      </c>
      <c r="G186" s="285">
        <v>3.5</v>
      </c>
      <c r="H186" s="285">
        <v>3.5</v>
      </c>
      <c r="I186" s="284">
        <f>SUM(D186:H186)-MAX(D186:H186)-MIN(D186:H186)</f>
        <v>11.3</v>
      </c>
      <c r="J186" s="283">
        <f>I186/3</f>
        <v>3.7666666666666671</v>
      </c>
      <c r="K186" s="281">
        <f>J186*5</f>
        <v>18.833333333333336</v>
      </c>
    </row>
    <row r="187" spans="1:12">
      <c r="B187" s="316" t="s">
        <v>367</v>
      </c>
      <c r="C187" s="317"/>
      <c r="D187" s="285">
        <v>4.5999999999999996</v>
      </c>
      <c r="E187" s="285">
        <v>3.8</v>
      </c>
      <c r="F187" s="285">
        <v>4.3</v>
      </c>
      <c r="G187" s="285">
        <v>3.6</v>
      </c>
      <c r="H187" s="285">
        <v>3.5</v>
      </c>
      <c r="I187" s="284">
        <f>SUM(D187:H187)-MAX(D187:H187)-MIN(D187:H187)</f>
        <v>11.700000000000001</v>
      </c>
      <c r="J187" s="283">
        <f>I187/3</f>
        <v>3.9000000000000004</v>
      </c>
      <c r="K187" s="281">
        <f>J187*5</f>
        <v>19.5</v>
      </c>
      <c r="L187" s="280">
        <f>K186+K187</f>
        <v>38.333333333333336</v>
      </c>
    </row>
    <row r="190" spans="1:12">
      <c r="A190" s="282">
        <v>37</v>
      </c>
      <c r="B190" s="312" t="s">
        <v>131</v>
      </c>
      <c r="C190" s="313"/>
      <c r="D190" s="287">
        <v>1</v>
      </c>
      <c r="E190" s="287">
        <v>2</v>
      </c>
      <c r="F190" s="287">
        <v>3</v>
      </c>
      <c r="G190" s="287">
        <v>4</v>
      </c>
      <c r="H190" s="287">
        <v>5</v>
      </c>
      <c r="I190" s="287" t="s">
        <v>363</v>
      </c>
      <c r="J190" s="287" t="s">
        <v>9</v>
      </c>
    </row>
    <row r="191" spans="1:12">
      <c r="B191" s="314">
        <v>2005</v>
      </c>
      <c r="C191" s="315"/>
      <c r="D191" s="285">
        <v>5.5</v>
      </c>
      <c r="E191" s="285">
        <v>4.8</v>
      </c>
      <c r="F191" s="285">
        <v>5</v>
      </c>
      <c r="G191" s="285">
        <v>4</v>
      </c>
      <c r="H191" s="285">
        <v>5</v>
      </c>
      <c r="I191" s="284">
        <f>SUM(D191:H191)-MAX(D191:H191)-MIN(D191:H191)</f>
        <v>14.8</v>
      </c>
      <c r="J191" s="283">
        <f>I191/3</f>
        <v>4.9333333333333336</v>
      </c>
      <c r="K191" s="281">
        <f>J191*5</f>
        <v>24.666666666666668</v>
      </c>
    </row>
    <row r="192" spans="1:12">
      <c r="B192" s="316" t="s">
        <v>367</v>
      </c>
      <c r="C192" s="317"/>
      <c r="D192" s="285">
        <v>5.7</v>
      </c>
      <c r="E192" s="285">
        <v>4.5999999999999996</v>
      </c>
      <c r="F192" s="285">
        <v>4.9000000000000004</v>
      </c>
      <c r="G192" s="285">
        <v>4.0999999999999996</v>
      </c>
      <c r="H192" s="285">
        <v>5.0999999999999996</v>
      </c>
      <c r="I192" s="284">
        <f>SUM(D192:H192)-MAX(D192:H192)-MIN(D192:H192)</f>
        <v>14.6</v>
      </c>
      <c r="J192" s="283">
        <f>I192/3</f>
        <v>4.8666666666666663</v>
      </c>
      <c r="K192" s="281">
        <f>J192*5</f>
        <v>24.333333333333332</v>
      </c>
      <c r="L192" s="280">
        <f>K191+K192</f>
        <v>49</v>
      </c>
    </row>
    <row r="195" spans="1:12">
      <c r="A195" s="282">
        <v>38</v>
      </c>
      <c r="B195" s="312" t="s">
        <v>273</v>
      </c>
      <c r="C195" s="313"/>
      <c r="D195" s="287">
        <v>1</v>
      </c>
      <c r="E195" s="287">
        <v>2</v>
      </c>
      <c r="F195" s="287">
        <v>3</v>
      </c>
      <c r="G195" s="287">
        <v>4</v>
      </c>
      <c r="H195" s="287">
        <v>5</v>
      </c>
      <c r="I195" s="287" t="s">
        <v>363</v>
      </c>
      <c r="J195" s="287" t="s">
        <v>9</v>
      </c>
    </row>
    <row r="196" spans="1:12">
      <c r="B196" s="314">
        <v>2006</v>
      </c>
      <c r="C196" s="315"/>
      <c r="D196" s="285">
        <v>5</v>
      </c>
      <c r="E196" s="285">
        <v>3.5</v>
      </c>
      <c r="F196" s="285">
        <v>3</v>
      </c>
      <c r="G196" s="285">
        <v>3</v>
      </c>
      <c r="H196" s="285">
        <v>3.1</v>
      </c>
      <c r="I196" s="284">
        <f>SUM(D196:H196)-MAX(D196:H196)-MIN(D196:H196)</f>
        <v>9.6000000000000014</v>
      </c>
      <c r="J196" s="283">
        <f>I196/3</f>
        <v>3.2000000000000006</v>
      </c>
      <c r="K196" s="281">
        <f>J196*5</f>
        <v>16.000000000000004</v>
      </c>
    </row>
    <row r="197" spans="1:12">
      <c r="B197" s="316" t="s">
        <v>367</v>
      </c>
      <c r="C197" s="317"/>
      <c r="D197" s="285">
        <v>5.0999999999999996</v>
      </c>
      <c r="E197" s="285">
        <v>3.5</v>
      </c>
      <c r="F197" s="285">
        <v>3.3</v>
      </c>
      <c r="G197" s="285">
        <v>3.1</v>
      </c>
      <c r="H197" s="285">
        <v>3.2</v>
      </c>
      <c r="I197" s="284">
        <f>SUM(D197:H197)-MAX(D197:H197)-MIN(D197:H197)</f>
        <v>10</v>
      </c>
      <c r="J197" s="283">
        <f>I197/3</f>
        <v>3.3333333333333335</v>
      </c>
      <c r="K197" s="281">
        <f>J197*5</f>
        <v>16.666666666666668</v>
      </c>
      <c r="L197" s="280">
        <f>K196+K197</f>
        <v>32.666666666666671</v>
      </c>
    </row>
    <row r="200" spans="1:12">
      <c r="A200" s="282">
        <v>39</v>
      </c>
      <c r="B200" s="312" t="s">
        <v>339</v>
      </c>
      <c r="C200" s="313"/>
      <c r="D200" s="287">
        <v>1</v>
      </c>
      <c r="E200" s="287">
        <v>2</v>
      </c>
      <c r="F200" s="287">
        <v>3</v>
      </c>
      <c r="G200" s="287">
        <v>4</v>
      </c>
      <c r="H200" s="287">
        <v>5</v>
      </c>
      <c r="I200" s="287" t="s">
        <v>363</v>
      </c>
      <c r="J200" s="287" t="s">
        <v>9</v>
      </c>
    </row>
    <row r="201" spans="1:12">
      <c r="B201" s="314">
        <v>2006</v>
      </c>
      <c r="C201" s="315"/>
      <c r="D201" s="285">
        <v>4.5999999999999996</v>
      </c>
      <c r="E201" s="285">
        <v>3.7</v>
      </c>
      <c r="F201" s="285">
        <v>3.7</v>
      </c>
      <c r="G201" s="285">
        <v>2.9</v>
      </c>
      <c r="H201" s="285">
        <v>3.5</v>
      </c>
      <c r="I201" s="284">
        <f>SUM(D201:H201)-MAX(D201:H201)-MIN(D201:H201)</f>
        <v>10.899999999999999</v>
      </c>
      <c r="J201" s="283">
        <f>I201/3</f>
        <v>3.6333333333333329</v>
      </c>
      <c r="K201" s="281">
        <f>J201*5</f>
        <v>18.166666666666664</v>
      </c>
    </row>
    <row r="202" spans="1:12">
      <c r="B202" s="316" t="s">
        <v>368</v>
      </c>
      <c r="C202" s="317"/>
      <c r="D202" s="285">
        <v>4.7</v>
      </c>
      <c r="E202" s="285">
        <v>3.8</v>
      </c>
      <c r="F202" s="285">
        <v>3.9</v>
      </c>
      <c r="G202" s="285">
        <v>3</v>
      </c>
      <c r="H202" s="285">
        <v>3.6</v>
      </c>
      <c r="I202" s="284">
        <f>SUM(D202:H202)-MAX(D202:H202)-MIN(D202:H202)</f>
        <v>11.3</v>
      </c>
      <c r="J202" s="283">
        <f>I202/3</f>
        <v>3.7666666666666671</v>
      </c>
      <c r="K202" s="281">
        <f>J202*5</f>
        <v>18.833333333333336</v>
      </c>
      <c r="L202" s="280">
        <f>K201+K202</f>
        <v>37</v>
      </c>
    </row>
    <row r="205" spans="1:12">
      <c r="A205" s="282">
        <v>40</v>
      </c>
      <c r="B205" s="312" t="s">
        <v>71</v>
      </c>
      <c r="C205" s="313"/>
      <c r="D205" s="287">
        <v>1</v>
      </c>
      <c r="E205" s="287">
        <v>2</v>
      </c>
      <c r="F205" s="287">
        <v>3</v>
      </c>
      <c r="G205" s="287">
        <v>4</v>
      </c>
      <c r="H205" s="287">
        <v>5</v>
      </c>
      <c r="I205" s="287" t="s">
        <v>363</v>
      </c>
      <c r="J205" s="287" t="s">
        <v>9</v>
      </c>
    </row>
    <row r="206" spans="1:12">
      <c r="B206" s="314">
        <v>2002</v>
      </c>
      <c r="C206" s="315"/>
      <c r="D206" s="285">
        <v>5</v>
      </c>
      <c r="E206" s="285">
        <v>3.5</v>
      </c>
      <c r="F206" s="285">
        <v>4.5</v>
      </c>
      <c r="G206" s="285">
        <v>3.3</v>
      </c>
      <c r="H206" s="285">
        <v>4</v>
      </c>
      <c r="I206" s="284">
        <f>SUM(D206:H206)-MAX(D206:H206)-MIN(D206:H206)</f>
        <v>12</v>
      </c>
      <c r="J206" s="283">
        <f>I206/3</f>
        <v>4</v>
      </c>
      <c r="K206" s="281">
        <f>J206*5</f>
        <v>20</v>
      </c>
    </row>
    <row r="207" spans="1:12">
      <c r="B207" s="316" t="s">
        <v>367</v>
      </c>
      <c r="C207" s="317"/>
      <c r="D207" s="285">
        <v>5.0999999999999996</v>
      </c>
      <c r="E207" s="285">
        <v>3.6</v>
      </c>
      <c r="F207" s="285">
        <v>4.5999999999999996</v>
      </c>
      <c r="G207" s="285">
        <v>3.4</v>
      </c>
      <c r="H207" s="285">
        <v>4</v>
      </c>
      <c r="I207" s="284">
        <f>SUM(D207:H207)-MAX(D207:H207)-MIN(D207:H207)</f>
        <v>12.2</v>
      </c>
      <c r="J207" s="283">
        <f>I207/3</f>
        <v>4.0666666666666664</v>
      </c>
      <c r="K207" s="281">
        <f>J207*5</f>
        <v>20.333333333333332</v>
      </c>
      <c r="L207" s="280">
        <f>K206+K207</f>
        <v>40.333333333333329</v>
      </c>
    </row>
    <row r="210" spans="1:12">
      <c r="A210" s="282">
        <v>41</v>
      </c>
      <c r="B210" s="312" t="s">
        <v>123</v>
      </c>
      <c r="C210" s="313"/>
      <c r="D210" s="287">
        <v>1</v>
      </c>
      <c r="E210" s="287">
        <v>2</v>
      </c>
      <c r="F210" s="287">
        <v>3</v>
      </c>
      <c r="G210" s="287">
        <v>4</v>
      </c>
      <c r="H210" s="287">
        <v>5</v>
      </c>
      <c r="I210" s="287" t="s">
        <v>363</v>
      </c>
      <c r="J210" s="287" t="s">
        <v>9</v>
      </c>
    </row>
    <row r="211" spans="1:12">
      <c r="B211" s="314">
        <v>2002</v>
      </c>
      <c r="C211" s="315"/>
      <c r="D211" s="285">
        <v>4.8</v>
      </c>
      <c r="E211" s="285">
        <v>3.4</v>
      </c>
      <c r="F211" s="285">
        <v>4.8</v>
      </c>
      <c r="G211" s="285">
        <v>4.8</v>
      </c>
      <c r="H211" s="285">
        <v>5.0999999999999996</v>
      </c>
      <c r="I211" s="284">
        <f>SUM(D211:H211)-MAX(D211:H211)-MIN(D211:H211)</f>
        <v>14.399999999999997</v>
      </c>
      <c r="J211" s="283">
        <f>I211/3</f>
        <v>4.7999999999999989</v>
      </c>
      <c r="K211" s="281">
        <f>J211*5</f>
        <v>23.999999999999993</v>
      </c>
    </row>
    <row r="212" spans="1:12">
      <c r="B212" s="316" t="s">
        <v>367</v>
      </c>
      <c r="C212" s="317"/>
      <c r="D212" s="285">
        <v>5</v>
      </c>
      <c r="E212" s="285">
        <v>3.1</v>
      </c>
      <c r="F212" s="285">
        <v>4.5999999999999996</v>
      </c>
      <c r="G212" s="285">
        <v>4.9000000000000004</v>
      </c>
      <c r="H212" s="285">
        <v>5.2</v>
      </c>
      <c r="I212" s="284">
        <f>SUM(D212:H212)-MAX(D212:H212)-MIN(D212:H212)</f>
        <v>14.500000000000002</v>
      </c>
      <c r="J212" s="283">
        <f>I212/3</f>
        <v>4.8333333333333339</v>
      </c>
      <c r="K212" s="281">
        <f>J212*5</f>
        <v>24.166666666666671</v>
      </c>
      <c r="L212" s="280">
        <f>K211+K212</f>
        <v>48.166666666666664</v>
      </c>
    </row>
    <row r="215" spans="1:12">
      <c r="A215" s="282">
        <v>42</v>
      </c>
      <c r="B215" s="312" t="s">
        <v>128</v>
      </c>
      <c r="C215" s="313"/>
      <c r="D215" s="287">
        <v>1</v>
      </c>
      <c r="E215" s="287">
        <v>2</v>
      </c>
      <c r="F215" s="287">
        <v>3</v>
      </c>
      <c r="G215" s="287">
        <v>4</v>
      </c>
      <c r="H215" s="287">
        <v>5</v>
      </c>
      <c r="I215" s="287" t="s">
        <v>363</v>
      </c>
      <c r="J215" s="287" t="s">
        <v>9</v>
      </c>
    </row>
    <row r="216" spans="1:12">
      <c r="B216" s="314">
        <v>2002</v>
      </c>
      <c r="C216" s="315"/>
      <c r="D216" s="285">
        <v>5.7</v>
      </c>
      <c r="E216" s="285">
        <v>5</v>
      </c>
      <c r="F216" s="285">
        <v>5.2</v>
      </c>
      <c r="G216" s="285">
        <v>4.3</v>
      </c>
      <c r="H216" s="285">
        <v>5.2</v>
      </c>
      <c r="I216" s="284">
        <f>SUM(D216:H216)-MAX(D216:H216)-MIN(D216:H216)</f>
        <v>15.399999999999999</v>
      </c>
      <c r="J216" s="283">
        <f>I216/3</f>
        <v>5.1333333333333329</v>
      </c>
      <c r="K216" s="281">
        <f>J216*5</f>
        <v>25.666666666666664</v>
      </c>
    </row>
    <row r="217" spans="1:12">
      <c r="B217" s="316" t="s">
        <v>367</v>
      </c>
      <c r="C217" s="317"/>
      <c r="D217" s="285">
        <v>5.7</v>
      </c>
      <c r="E217" s="285">
        <v>5.2</v>
      </c>
      <c r="F217" s="285">
        <v>5.3</v>
      </c>
      <c r="G217" s="285">
        <v>4.4000000000000004</v>
      </c>
      <c r="H217" s="285">
        <v>5.3</v>
      </c>
      <c r="I217" s="284">
        <f>SUM(D217:H217)-MAX(D217:H217)-MIN(D217:H217)</f>
        <v>15.800000000000002</v>
      </c>
      <c r="J217" s="283">
        <f>I217/3</f>
        <v>5.2666666666666675</v>
      </c>
      <c r="K217" s="281">
        <f>J217*5</f>
        <v>26.333333333333336</v>
      </c>
      <c r="L217" s="280">
        <f>K216+K217</f>
        <v>52</v>
      </c>
    </row>
    <row r="220" spans="1:12">
      <c r="A220" s="282">
        <v>43</v>
      </c>
      <c r="B220" s="312" t="s">
        <v>99</v>
      </c>
      <c r="C220" s="313"/>
      <c r="D220" s="287">
        <v>1</v>
      </c>
      <c r="E220" s="287">
        <v>2</v>
      </c>
      <c r="F220" s="287">
        <v>3</v>
      </c>
      <c r="G220" s="287">
        <v>4</v>
      </c>
      <c r="H220" s="287">
        <v>5</v>
      </c>
      <c r="I220" s="287" t="s">
        <v>363</v>
      </c>
      <c r="J220" s="287" t="s">
        <v>9</v>
      </c>
    </row>
    <row r="221" spans="1:12">
      <c r="B221" s="314">
        <v>2002</v>
      </c>
      <c r="C221" s="315"/>
      <c r="D221" s="285">
        <v>5.4</v>
      </c>
      <c r="E221" s="285">
        <v>4.7</v>
      </c>
      <c r="F221" s="285">
        <v>5</v>
      </c>
      <c r="G221" s="285">
        <v>3.8</v>
      </c>
      <c r="H221" s="285">
        <v>4.9000000000000004</v>
      </c>
      <c r="I221" s="284">
        <f>SUM(D221:H221)-MAX(D221:H221)-MIN(D221:H221)</f>
        <v>14.600000000000005</v>
      </c>
      <c r="J221" s="283">
        <f>I221/3</f>
        <v>4.866666666666668</v>
      </c>
      <c r="K221" s="281">
        <f>J221*5</f>
        <v>24.333333333333339</v>
      </c>
    </row>
    <row r="222" spans="1:12">
      <c r="B222" s="316" t="s">
        <v>367</v>
      </c>
      <c r="C222" s="317"/>
      <c r="D222" s="285">
        <v>5.6</v>
      </c>
      <c r="E222" s="285">
        <v>4.7</v>
      </c>
      <c r="F222" s="285">
        <v>4.8</v>
      </c>
      <c r="G222" s="285">
        <v>3.9</v>
      </c>
      <c r="H222" s="285">
        <v>5</v>
      </c>
      <c r="I222" s="284">
        <f>SUM(D222:H222)-MAX(D222:H222)-MIN(D222:H222)</f>
        <v>14.499999999999998</v>
      </c>
      <c r="J222" s="283">
        <f>I222/3</f>
        <v>4.833333333333333</v>
      </c>
      <c r="K222" s="281">
        <f>J222*5</f>
        <v>24.166666666666664</v>
      </c>
      <c r="L222" s="280">
        <f>K221+K222</f>
        <v>48.5</v>
      </c>
    </row>
    <row r="225" spans="1:12">
      <c r="A225" s="282">
        <v>44</v>
      </c>
      <c r="B225" s="312" t="s">
        <v>100</v>
      </c>
      <c r="C225" s="313"/>
      <c r="D225" s="287">
        <v>1</v>
      </c>
      <c r="E225" s="287">
        <v>2</v>
      </c>
      <c r="F225" s="287">
        <v>3</v>
      </c>
      <c r="G225" s="287">
        <v>4</v>
      </c>
      <c r="H225" s="287">
        <v>5</v>
      </c>
      <c r="I225" s="287" t="s">
        <v>363</v>
      </c>
      <c r="J225" s="287" t="s">
        <v>9</v>
      </c>
    </row>
    <row r="226" spans="1:12">
      <c r="B226" s="314">
        <v>2003</v>
      </c>
      <c r="C226" s="315"/>
      <c r="D226" s="285">
        <v>5.5</v>
      </c>
      <c r="E226" s="285">
        <v>4.5999999999999996</v>
      </c>
      <c r="F226" s="285">
        <v>4.9000000000000004</v>
      </c>
      <c r="G226" s="285">
        <v>4.2</v>
      </c>
      <c r="H226" s="285">
        <v>5</v>
      </c>
      <c r="I226" s="284">
        <f>SUM(D226:H226)-MAX(D226:H226)-MIN(D226:H226)</f>
        <v>14.5</v>
      </c>
      <c r="J226" s="283">
        <f>I226/3</f>
        <v>4.833333333333333</v>
      </c>
      <c r="K226" s="281">
        <f>J226*5</f>
        <v>24.166666666666664</v>
      </c>
    </row>
    <row r="227" spans="1:12">
      <c r="B227" s="316" t="s">
        <v>367</v>
      </c>
      <c r="C227" s="317"/>
      <c r="D227" s="285">
        <v>5.3</v>
      </c>
      <c r="E227" s="285">
        <v>4.5999999999999996</v>
      </c>
      <c r="F227" s="285">
        <v>5.0999999999999996</v>
      </c>
      <c r="G227" s="285">
        <v>4.3</v>
      </c>
      <c r="H227" s="285">
        <v>5.0999999999999996</v>
      </c>
      <c r="I227" s="284">
        <f>SUM(D227:H227)-MAX(D227:H227)-MIN(D227:H227)</f>
        <v>14.799999999999997</v>
      </c>
      <c r="J227" s="283">
        <f>I227/3</f>
        <v>4.9333333333333327</v>
      </c>
      <c r="K227" s="281">
        <f>J227*5</f>
        <v>24.666666666666664</v>
      </c>
      <c r="L227" s="280">
        <f>K226+K227</f>
        <v>48.833333333333329</v>
      </c>
    </row>
    <row r="230" spans="1:12">
      <c r="A230" s="282">
        <v>45</v>
      </c>
      <c r="B230" s="312" t="s">
        <v>322</v>
      </c>
      <c r="C230" s="313"/>
      <c r="D230" s="287">
        <v>1</v>
      </c>
      <c r="E230" s="287">
        <v>2</v>
      </c>
      <c r="F230" s="287">
        <v>3</v>
      </c>
      <c r="G230" s="287">
        <v>4</v>
      </c>
      <c r="H230" s="287">
        <v>5</v>
      </c>
      <c r="I230" s="287" t="s">
        <v>363</v>
      </c>
      <c r="J230" s="287" t="s">
        <v>9</v>
      </c>
    </row>
    <row r="231" spans="1:12">
      <c r="B231" s="314">
        <v>2007</v>
      </c>
      <c r="C231" s="315"/>
      <c r="D231" s="285">
        <v>1</v>
      </c>
      <c r="E231" s="285">
        <v>2</v>
      </c>
      <c r="F231" s="285">
        <v>2</v>
      </c>
      <c r="G231" s="285">
        <v>1.5</v>
      </c>
      <c r="H231" s="285">
        <v>2</v>
      </c>
      <c r="I231" s="284">
        <f>SUM(D231:H231)-MAX(D231:H231)-MIN(D231:H231)</f>
        <v>5.5</v>
      </c>
      <c r="J231" s="283">
        <f>I231/3</f>
        <v>1.8333333333333333</v>
      </c>
      <c r="K231" s="281">
        <f>J231*5</f>
        <v>9.1666666666666661</v>
      </c>
    </row>
    <row r="232" spans="1:12">
      <c r="B232" s="316" t="s">
        <v>365</v>
      </c>
      <c r="C232" s="317"/>
      <c r="D232" s="285">
        <v>1.2</v>
      </c>
      <c r="E232" s="285">
        <v>2</v>
      </c>
      <c r="F232" s="285">
        <v>2.5</v>
      </c>
      <c r="G232" s="285">
        <v>1.5</v>
      </c>
      <c r="H232" s="285">
        <v>2</v>
      </c>
      <c r="I232" s="284">
        <f>SUM(D232:H232)-MAX(D232:H232)-MIN(D232:H232)</f>
        <v>5.4999999999999991</v>
      </c>
      <c r="J232" s="283">
        <f>I232/3</f>
        <v>1.833333333333333</v>
      </c>
      <c r="K232" s="281">
        <f>J232*5</f>
        <v>9.1666666666666643</v>
      </c>
      <c r="L232" s="280">
        <f>K231+K232</f>
        <v>18.333333333333329</v>
      </c>
    </row>
    <row r="235" spans="1:12">
      <c r="A235" s="282">
        <v>46</v>
      </c>
      <c r="B235" s="312" t="s">
        <v>103</v>
      </c>
      <c r="C235" s="313"/>
      <c r="D235" s="287">
        <v>1</v>
      </c>
      <c r="E235" s="287">
        <v>2</v>
      </c>
      <c r="F235" s="287">
        <v>3</v>
      </c>
      <c r="G235" s="287">
        <v>4</v>
      </c>
      <c r="H235" s="287">
        <v>5</v>
      </c>
      <c r="I235" s="287" t="s">
        <v>363</v>
      </c>
      <c r="J235" s="287" t="s">
        <v>9</v>
      </c>
    </row>
    <row r="236" spans="1:12">
      <c r="B236" s="314">
        <v>2004</v>
      </c>
      <c r="C236" s="315"/>
      <c r="D236" s="285">
        <v>5.4</v>
      </c>
      <c r="E236" s="285">
        <v>3</v>
      </c>
      <c r="F236" s="285">
        <v>3.9</v>
      </c>
      <c r="G236" s="285">
        <v>2.9</v>
      </c>
      <c r="H236" s="285">
        <v>4</v>
      </c>
      <c r="I236" s="284">
        <f>SUM(D236:H236)-MAX(D236:H236)-MIN(D236:H236)</f>
        <v>10.900000000000002</v>
      </c>
      <c r="J236" s="283">
        <f>I236/3</f>
        <v>3.6333333333333342</v>
      </c>
      <c r="K236" s="281">
        <f>J236*5</f>
        <v>18.166666666666671</v>
      </c>
    </row>
    <row r="237" spans="1:12">
      <c r="B237" s="316" t="s">
        <v>364</v>
      </c>
      <c r="C237" s="317"/>
      <c r="D237" s="285">
        <v>5.6</v>
      </c>
      <c r="E237" s="285">
        <v>3</v>
      </c>
      <c r="F237" s="285">
        <v>4.4000000000000004</v>
      </c>
      <c r="G237" s="285">
        <v>3.2</v>
      </c>
      <c r="H237" s="285">
        <v>4.2</v>
      </c>
      <c r="I237" s="284">
        <f>SUM(D237:H237)-MAX(D237:H237)-MIN(D237:H237)</f>
        <v>11.799999999999999</v>
      </c>
      <c r="J237" s="283">
        <f>I237/3</f>
        <v>3.9333333333333331</v>
      </c>
      <c r="K237" s="281">
        <f>J237*5</f>
        <v>19.666666666666664</v>
      </c>
      <c r="L237" s="280">
        <f>K236+K237</f>
        <v>37.833333333333336</v>
      </c>
    </row>
    <row r="240" spans="1:12">
      <c r="A240" s="282">
        <v>47</v>
      </c>
      <c r="B240" s="312" t="s">
        <v>293</v>
      </c>
      <c r="C240" s="313"/>
      <c r="D240" s="287">
        <v>1</v>
      </c>
      <c r="E240" s="287">
        <v>2</v>
      </c>
      <c r="F240" s="287">
        <v>3</v>
      </c>
      <c r="G240" s="287">
        <v>4</v>
      </c>
      <c r="H240" s="287">
        <v>5</v>
      </c>
      <c r="I240" s="287" t="s">
        <v>363</v>
      </c>
      <c r="J240" s="287" t="s">
        <v>9</v>
      </c>
    </row>
    <row r="241" spans="1:12">
      <c r="B241" s="314">
        <v>2006</v>
      </c>
      <c r="C241" s="315"/>
      <c r="D241" s="285">
        <v>5</v>
      </c>
      <c r="E241" s="285">
        <v>3</v>
      </c>
      <c r="F241" s="285">
        <v>3.8</v>
      </c>
      <c r="G241" s="285">
        <v>3</v>
      </c>
      <c r="H241" s="285">
        <v>3</v>
      </c>
      <c r="I241" s="284">
        <f>SUM(D241:H241)-MAX(D241:H241)-MIN(D241:H241)</f>
        <v>9.8000000000000007</v>
      </c>
      <c r="J241" s="283">
        <f>I241/3</f>
        <v>3.2666666666666671</v>
      </c>
      <c r="K241" s="281">
        <f>J241*5</f>
        <v>16.333333333333336</v>
      </c>
    </row>
    <row r="242" spans="1:12">
      <c r="B242" s="316" t="s">
        <v>364</v>
      </c>
      <c r="C242" s="317"/>
      <c r="D242" s="285">
        <v>5</v>
      </c>
      <c r="E242" s="285">
        <v>2.8</v>
      </c>
      <c r="F242" s="285">
        <v>4.3</v>
      </c>
      <c r="G242" s="285">
        <v>3</v>
      </c>
      <c r="H242" s="285">
        <v>3.1</v>
      </c>
      <c r="I242" s="284">
        <f>SUM(D242:H242)-MAX(D242:H242)-MIN(D242:H242)</f>
        <v>10.399999999999999</v>
      </c>
      <c r="J242" s="283">
        <f>I242/3</f>
        <v>3.4666666666666663</v>
      </c>
      <c r="K242" s="281">
        <f>J242*5</f>
        <v>17.333333333333332</v>
      </c>
      <c r="L242" s="280">
        <f>K241+K242</f>
        <v>33.666666666666671</v>
      </c>
    </row>
    <row r="245" spans="1:12">
      <c r="A245" s="282">
        <v>48</v>
      </c>
      <c r="B245" s="312" t="s">
        <v>366</v>
      </c>
      <c r="C245" s="313"/>
      <c r="D245" s="287">
        <v>1</v>
      </c>
      <c r="E245" s="287">
        <v>2</v>
      </c>
      <c r="F245" s="287">
        <v>3</v>
      </c>
      <c r="G245" s="287">
        <v>4</v>
      </c>
      <c r="H245" s="287">
        <v>5</v>
      </c>
      <c r="I245" s="287" t="s">
        <v>363</v>
      </c>
      <c r="J245" s="287" t="s">
        <v>9</v>
      </c>
    </row>
    <row r="246" spans="1:12">
      <c r="B246" s="314">
        <v>2005</v>
      </c>
      <c r="C246" s="315"/>
      <c r="D246" s="286"/>
      <c r="E246" s="285"/>
      <c r="F246" s="285"/>
      <c r="G246" s="285"/>
      <c r="H246" s="285"/>
      <c r="I246" s="284">
        <f>SUM(D246:H246)-MAX(D246:H246)-MIN(D246:H246)</f>
        <v>0</v>
      </c>
      <c r="J246" s="283">
        <f>I246/3</f>
        <v>0</v>
      </c>
      <c r="K246" s="281">
        <f>J246*5</f>
        <v>0</v>
      </c>
    </row>
    <row r="247" spans="1:12">
      <c r="B247" s="316" t="s">
        <v>364</v>
      </c>
      <c r="C247" s="317"/>
      <c r="D247" s="285"/>
      <c r="E247" s="285"/>
      <c r="F247" s="285"/>
      <c r="G247" s="285"/>
      <c r="H247" s="285"/>
      <c r="I247" s="284">
        <f>SUM(D247:H247)-MAX(D247:H247)-MIN(D247:H247)</f>
        <v>0</v>
      </c>
      <c r="J247" s="283">
        <f>I247/3</f>
        <v>0</v>
      </c>
      <c r="K247" s="281">
        <f>J247*5</f>
        <v>0</v>
      </c>
      <c r="L247" s="280">
        <f>K246+K247</f>
        <v>0</v>
      </c>
    </row>
    <row r="250" spans="1:12">
      <c r="A250" s="282">
        <v>49</v>
      </c>
      <c r="B250" s="312" t="s">
        <v>353</v>
      </c>
      <c r="C250" s="313"/>
      <c r="D250" s="287">
        <v>1</v>
      </c>
      <c r="E250" s="287">
        <v>2</v>
      </c>
      <c r="F250" s="287">
        <v>3</v>
      </c>
      <c r="G250" s="287">
        <v>4</v>
      </c>
      <c r="H250" s="287">
        <v>5</v>
      </c>
      <c r="I250" s="287" t="s">
        <v>363</v>
      </c>
      <c r="J250" s="287" t="s">
        <v>9</v>
      </c>
    </row>
    <row r="251" spans="1:12">
      <c r="B251" s="314">
        <v>2007</v>
      </c>
      <c r="C251" s="315"/>
      <c r="D251" s="285">
        <v>4.8</v>
      </c>
      <c r="E251" s="285">
        <v>4.5</v>
      </c>
      <c r="F251" s="285">
        <v>4.9000000000000004</v>
      </c>
      <c r="G251" s="285">
        <v>4.5999999999999996</v>
      </c>
      <c r="H251" s="285">
        <v>4.5999999999999996</v>
      </c>
      <c r="I251" s="284">
        <f>SUM(D251:H251)-MAX(D251:H251)-MIN(D251:H251)</f>
        <v>14</v>
      </c>
      <c r="J251" s="283">
        <f>I251/3</f>
        <v>4.666666666666667</v>
      </c>
      <c r="K251" s="281">
        <f>J251*5</f>
        <v>23.333333333333336</v>
      </c>
    </row>
    <row r="252" spans="1:12">
      <c r="B252" s="316" t="s">
        <v>364</v>
      </c>
      <c r="C252" s="317"/>
      <c r="D252" s="285">
        <v>5</v>
      </c>
      <c r="E252" s="285">
        <v>4.5999999999999996</v>
      </c>
      <c r="F252" s="285">
        <v>4.7</v>
      </c>
      <c r="G252" s="285">
        <v>4.8</v>
      </c>
      <c r="H252" s="285">
        <v>4.7</v>
      </c>
      <c r="I252" s="284">
        <f>SUM(D252:H252)-MAX(D252:H252)-MIN(D252:H252)</f>
        <v>14.200000000000001</v>
      </c>
      <c r="J252" s="283">
        <f>I252/3</f>
        <v>4.7333333333333334</v>
      </c>
      <c r="K252" s="281">
        <f>J252*5</f>
        <v>23.666666666666668</v>
      </c>
      <c r="L252" s="280">
        <f>K251+K252</f>
        <v>47</v>
      </c>
    </row>
    <row r="255" spans="1:12">
      <c r="A255" s="282">
        <v>50</v>
      </c>
      <c r="B255" s="312" t="s">
        <v>323</v>
      </c>
      <c r="C255" s="313"/>
      <c r="D255" s="287">
        <v>1</v>
      </c>
      <c r="E255" s="287">
        <v>2</v>
      </c>
      <c r="F255" s="287">
        <v>3</v>
      </c>
      <c r="G255" s="287">
        <v>4</v>
      </c>
      <c r="H255" s="287">
        <v>5</v>
      </c>
      <c r="I255" s="287" t="s">
        <v>363</v>
      </c>
      <c r="J255" s="287" t="s">
        <v>9</v>
      </c>
    </row>
    <row r="256" spans="1:12">
      <c r="B256" s="314">
        <v>2008</v>
      </c>
      <c r="C256" s="315"/>
      <c r="D256" s="285">
        <v>2.7</v>
      </c>
      <c r="E256" s="285">
        <v>2.2999999999999998</v>
      </c>
      <c r="F256" s="285">
        <v>3</v>
      </c>
      <c r="G256" s="285">
        <v>2.2000000000000002</v>
      </c>
      <c r="H256" s="285">
        <v>2.6</v>
      </c>
      <c r="I256" s="284">
        <f>SUM(D256:H256)-MAX(D256:H256)-MIN(D256:H256)</f>
        <v>7.5999999999999988</v>
      </c>
      <c r="J256" s="283">
        <f>I256/3</f>
        <v>2.5333333333333328</v>
      </c>
      <c r="K256" s="281">
        <f>J256*5</f>
        <v>12.666666666666664</v>
      </c>
    </row>
    <row r="257" spans="1:12">
      <c r="B257" s="316" t="s">
        <v>364</v>
      </c>
      <c r="C257" s="317"/>
      <c r="D257" s="285">
        <v>3.2</v>
      </c>
      <c r="E257" s="285">
        <v>2.2000000000000002</v>
      </c>
      <c r="F257" s="285">
        <v>3.1</v>
      </c>
      <c r="G257" s="285">
        <v>2.2999999999999998</v>
      </c>
      <c r="H257" s="285">
        <v>2.8</v>
      </c>
      <c r="I257" s="284">
        <f>SUM(D257:H257)-MAX(D257:H257)-MIN(D257:H257)</f>
        <v>8.2000000000000028</v>
      </c>
      <c r="J257" s="283">
        <f>I257/3</f>
        <v>2.7333333333333343</v>
      </c>
      <c r="K257" s="281">
        <f>J257*5</f>
        <v>13.666666666666671</v>
      </c>
      <c r="L257" s="280">
        <f>K256+K257</f>
        <v>26.333333333333336</v>
      </c>
    </row>
    <row r="260" spans="1:12">
      <c r="A260" s="282">
        <v>51</v>
      </c>
      <c r="B260" s="312" t="s">
        <v>324</v>
      </c>
      <c r="C260" s="313"/>
      <c r="D260" s="287">
        <v>1</v>
      </c>
      <c r="E260" s="287">
        <v>2</v>
      </c>
      <c r="F260" s="287">
        <v>3</v>
      </c>
      <c r="G260" s="287">
        <v>4</v>
      </c>
      <c r="H260" s="287">
        <v>5</v>
      </c>
      <c r="I260" s="287" t="s">
        <v>363</v>
      </c>
      <c r="J260" s="287" t="s">
        <v>9</v>
      </c>
    </row>
    <row r="261" spans="1:12">
      <c r="B261" s="314">
        <v>2006</v>
      </c>
      <c r="C261" s="315"/>
      <c r="D261" s="285">
        <v>4</v>
      </c>
      <c r="E261" s="285">
        <v>2.5</v>
      </c>
      <c r="F261" s="285">
        <v>4.8</v>
      </c>
      <c r="G261" s="285">
        <v>2</v>
      </c>
      <c r="H261" s="285">
        <v>1.5</v>
      </c>
      <c r="I261" s="284">
        <f>SUM(D261:H261)-MAX(D261:H261)-MIN(D261:H261)</f>
        <v>8.5</v>
      </c>
      <c r="J261" s="283">
        <f>I261/3</f>
        <v>2.8333333333333335</v>
      </c>
      <c r="K261" s="281">
        <f>J261*5</f>
        <v>14.166666666666668</v>
      </c>
    </row>
    <row r="262" spans="1:12">
      <c r="B262" s="316" t="s">
        <v>364</v>
      </c>
      <c r="C262" s="317"/>
      <c r="D262" s="285">
        <v>4.0999999999999996</v>
      </c>
      <c r="E262" s="285">
        <v>2.5</v>
      </c>
      <c r="F262" s="285">
        <v>5</v>
      </c>
      <c r="G262" s="285">
        <v>2</v>
      </c>
      <c r="H262" s="285">
        <v>1.5</v>
      </c>
      <c r="I262" s="284">
        <f>SUM(D262:H262)-MAX(D262:H262)-MIN(D262:H262)</f>
        <v>8.6</v>
      </c>
      <c r="J262" s="283">
        <f>I262/3</f>
        <v>2.8666666666666667</v>
      </c>
      <c r="K262" s="281">
        <f>J262*5</f>
        <v>14.333333333333334</v>
      </c>
      <c r="L262" s="280">
        <f>K261+K262</f>
        <v>28.5</v>
      </c>
    </row>
    <row r="265" spans="1:12">
      <c r="A265" s="282">
        <v>52</v>
      </c>
      <c r="B265" s="312" t="s">
        <v>97</v>
      </c>
      <c r="C265" s="313"/>
      <c r="D265" s="287">
        <v>1</v>
      </c>
      <c r="E265" s="287">
        <v>2</v>
      </c>
      <c r="F265" s="287">
        <v>3</v>
      </c>
      <c r="G265" s="287">
        <v>4</v>
      </c>
      <c r="H265" s="287">
        <v>5</v>
      </c>
      <c r="I265" s="287" t="s">
        <v>363</v>
      </c>
      <c r="J265" s="287" t="s">
        <v>9</v>
      </c>
    </row>
    <row r="266" spans="1:12">
      <c r="B266" s="314">
        <v>2002</v>
      </c>
      <c r="C266" s="315"/>
      <c r="D266" s="285">
        <v>5.7</v>
      </c>
      <c r="E266" s="285">
        <v>4.9000000000000004</v>
      </c>
      <c r="F266" s="285">
        <v>5.5</v>
      </c>
      <c r="G266" s="285">
        <v>4.5999999999999996</v>
      </c>
      <c r="H266" s="285">
        <v>4.3</v>
      </c>
      <c r="I266" s="284">
        <f>SUM(D266:H266)-MAX(D266:H266)-MIN(D266:H266)</f>
        <v>15.000000000000004</v>
      </c>
      <c r="J266" s="283">
        <f>I266/3</f>
        <v>5.0000000000000009</v>
      </c>
      <c r="K266" s="281">
        <f>J266*5</f>
        <v>25.000000000000004</v>
      </c>
    </row>
    <row r="267" spans="1:12">
      <c r="B267" s="316" t="s">
        <v>364</v>
      </c>
      <c r="C267" s="317"/>
      <c r="D267" s="285">
        <v>5.8</v>
      </c>
      <c r="E267" s="285">
        <v>4.9000000000000004</v>
      </c>
      <c r="F267" s="285">
        <v>5.7</v>
      </c>
      <c r="G267" s="285">
        <v>4.9000000000000004</v>
      </c>
      <c r="H267" s="285">
        <v>4.4000000000000004</v>
      </c>
      <c r="I267" s="284">
        <f>SUM(D267:H267)-MAX(D267:H267)-MIN(D267:H267)</f>
        <v>15.499999999999995</v>
      </c>
      <c r="J267" s="283">
        <f>I267/3</f>
        <v>5.1666666666666652</v>
      </c>
      <c r="K267" s="281">
        <f>J267*5</f>
        <v>25.833333333333325</v>
      </c>
      <c r="L267" s="280">
        <f>K266+K267</f>
        <v>50.833333333333329</v>
      </c>
    </row>
    <row r="270" spans="1:12">
      <c r="A270" s="282">
        <v>53</v>
      </c>
      <c r="B270" s="312" t="s">
        <v>89</v>
      </c>
      <c r="C270" s="313"/>
      <c r="D270" s="287">
        <v>1</v>
      </c>
      <c r="E270" s="287">
        <v>2</v>
      </c>
      <c r="F270" s="287">
        <v>3</v>
      </c>
      <c r="G270" s="287">
        <v>4</v>
      </c>
      <c r="H270" s="287">
        <v>5</v>
      </c>
      <c r="I270" s="287" t="s">
        <v>363</v>
      </c>
      <c r="J270" s="287" t="s">
        <v>9</v>
      </c>
    </row>
    <row r="271" spans="1:12">
      <c r="B271" s="314">
        <v>2002</v>
      </c>
      <c r="C271" s="315"/>
      <c r="D271" s="285">
        <v>5.6</v>
      </c>
      <c r="E271" s="285">
        <v>3.1</v>
      </c>
      <c r="F271" s="285">
        <v>3</v>
      </c>
      <c r="G271" s="285">
        <v>4.5</v>
      </c>
      <c r="H271" s="285">
        <v>4.4000000000000004</v>
      </c>
      <c r="I271" s="284">
        <f>SUM(D271:H271)-MAX(D271:H271)-MIN(D271:H271)</f>
        <v>12.000000000000002</v>
      </c>
      <c r="J271" s="283">
        <f>I271/3</f>
        <v>4.0000000000000009</v>
      </c>
      <c r="K271" s="281">
        <f>J271*5</f>
        <v>20.000000000000004</v>
      </c>
    </row>
    <row r="272" spans="1:12">
      <c r="B272" s="316" t="s">
        <v>364</v>
      </c>
      <c r="C272" s="317"/>
      <c r="D272" s="285">
        <v>5.7</v>
      </c>
      <c r="E272" s="285">
        <v>3.2</v>
      </c>
      <c r="F272" s="285">
        <v>3.3</v>
      </c>
      <c r="G272" s="285">
        <v>4.5999999999999996</v>
      </c>
      <c r="H272" s="285">
        <v>4.5999999999999996</v>
      </c>
      <c r="I272" s="284">
        <f>SUM(D272:H272)-MAX(D272:H272)-MIN(D272:H272)</f>
        <v>12.5</v>
      </c>
      <c r="J272" s="283">
        <f>I272/3</f>
        <v>4.166666666666667</v>
      </c>
      <c r="K272" s="281">
        <f>J272*5</f>
        <v>20.833333333333336</v>
      </c>
      <c r="L272" s="280">
        <f>K271+K272</f>
        <v>40.833333333333343</v>
      </c>
    </row>
    <row r="275" spans="1:12">
      <c r="A275" s="282">
        <v>54</v>
      </c>
      <c r="B275" s="312" t="s">
        <v>101</v>
      </c>
      <c r="C275" s="313"/>
      <c r="D275" s="287">
        <v>1</v>
      </c>
      <c r="E275" s="287">
        <v>2</v>
      </c>
      <c r="F275" s="287">
        <v>3</v>
      </c>
      <c r="G275" s="287">
        <v>4</v>
      </c>
      <c r="H275" s="287">
        <v>5</v>
      </c>
      <c r="I275" s="287" t="s">
        <v>363</v>
      </c>
      <c r="J275" s="287" t="s">
        <v>9</v>
      </c>
    </row>
    <row r="276" spans="1:12">
      <c r="B276" s="314">
        <v>2002</v>
      </c>
      <c r="C276" s="315"/>
      <c r="D276" s="285">
        <v>5.3</v>
      </c>
      <c r="E276" s="285">
        <v>3.3</v>
      </c>
      <c r="F276" s="285">
        <v>5.5</v>
      </c>
      <c r="G276" s="285">
        <v>4.2</v>
      </c>
      <c r="H276" s="285">
        <v>4.0999999999999996</v>
      </c>
      <c r="I276" s="284">
        <f>SUM(D276:H276)-MAX(D276:H276)-MIN(D276:H276)</f>
        <v>13.599999999999998</v>
      </c>
      <c r="J276" s="283">
        <f>I276/3</f>
        <v>4.5333333333333323</v>
      </c>
      <c r="K276" s="281">
        <f>J276*5</f>
        <v>22.666666666666661</v>
      </c>
    </row>
    <row r="277" spans="1:12">
      <c r="B277" s="316" t="s">
        <v>364</v>
      </c>
      <c r="C277" s="317"/>
      <c r="D277" s="285">
        <v>5.5</v>
      </c>
      <c r="E277" s="285">
        <v>3.3</v>
      </c>
      <c r="F277" s="285">
        <v>5.6</v>
      </c>
      <c r="G277" s="285">
        <v>4.3</v>
      </c>
      <c r="H277" s="285">
        <v>4.2</v>
      </c>
      <c r="I277" s="284">
        <f>SUM(D277:H277)-MAX(D277:H277)-MIN(D277:H277)</f>
        <v>13.999999999999996</v>
      </c>
      <c r="J277" s="283">
        <f>I277/3</f>
        <v>4.6666666666666652</v>
      </c>
      <c r="K277" s="281">
        <f>J277*5</f>
        <v>23.333333333333325</v>
      </c>
      <c r="L277" s="280">
        <f>K276+K277</f>
        <v>45.999999999999986</v>
      </c>
    </row>
    <row r="280" spans="1:12">
      <c r="A280" s="282">
        <v>55</v>
      </c>
      <c r="B280" s="312" t="s">
        <v>108</v>
      </c>
      <c r="C280" s="313"/>
      <c r="D280" s="287">
        <v>1</v>
      </c>
      <c r="E280" s="287">
        <v>2</v>
      </c>
      <c r="F280" s="287">
        <v>3</v>
      </c>
      <c r="G280" s="287">
        <v>4</v>
      </c>
      <c r="H280" s="287">
        <v>5</v>
      </c>
      <c r="I280" s="287" t="s">
        <v>363</v>
      </c>
      <c r="J280" s="287" t="s">
        <v>9</v>
      </c>
    </row>
    <row r="281" spans="1:12">
      <c r="B281" s="314">
        <v>2002</v>
      </c>
      <c r="C281" s="315"/>
      <c r="D281" s="285">
        <v>5.9</v>
      </c>
      <c r="E281" s="285">
        <v>3.8</v>
      </c>
      <c r="F281" s="285">
        <v>5.6</v>
      </c>
      <c r="G281" s="285">
        <v>5</v>
      </c>
      <c r="H281" s="285">
        <v>4.4000000000000004</v>
      </c>
      <c r="I281" s="284">
        <f>SUM(D281:H281)-MAX(D281:H281)-MIN(D281:H281)</f>
        <v>14.999999999999996</v>
      </c>
      <c r="J281" s="283">
        <f>I281/3</f>
        <v>4.9999999999999991</v>
      </c>
      <c r="K281" s="281">
        <f>J281*5</f>
        <v>24.999999999999996</v>
      </c>
    </row>
    <row r="282" spans="1:12">
      <c r="B282" s="316" t="s">
        <v>364</v>
      </c>
      <c r="C282" s="317"/>
      <c r="D282" s="285">
        <v>6</v>
      </c>
      <c r="E282" s="285">
        <v>4</v>
      </c>
      <c r="F282" s="285">
        <v>5.7</v>
      </c>
      <c r="G282" s="285">
        <v>5</v>
      </c>
      <c r="H282" s="285">
        <v>4.5999999999999996</v>
      </c>
      <c r="I282" s="284">
        <f>SUM(D282:H282)-MAX(D282:H282)-MIN(D282:H282)</f>
        <v>15.299999999999997</v>
      </c>
      <c r="J282" s="283">
        <f>I282/3</f>
        <v>5.0999999999999988</v>
      </c>
      <c r="K282" s="281">
        <f>J282*5</f>
        <v>25.499999999999993</v>
      </c>
      <c r="L282" s="280">
        <f>K281+K282</f>
        <v>50.499999999999986</v>
      </c>
    </row>
    <row r="285" spans="1:12">
      <c r="A285" s="282">
        <v>56</v>
      </c>
      <c r="B285" s="312" t="s">
        <v>303</v>
      </c>
      <c r="C285" s="313"/>
      <c r="D285" s="287">
        <v>1</v>
      </c>
      <c r="E285" s="287">
        <v>2</v>
      </c>
      <c r="F285" s="287">
        <v>3</v>
      </c>
      <c r="G285" s="287">
        <v>4</v>
      </c>
      <c r="H285" s="287">
        <v>5</v>
      </c>
      <c r="I285" s="287" t="s">
        <v>363</v>
      </c>
      <c r="J285" s="287" t="s">
        <v>9</v>
      </c>
    </row>
    <row r="286" spans="1:12">
      <c r="B286" s="314">
        <v>2005</v>
      </c>
      <c r="C286" s="315"/>
      <c r="D286" s="285">
        <v>2.5</v>
      </c>
      <c r="E286" s="285">
        <v>2.5</v>
      </c>
      <c r="F286" s="285">
        <v>3.8</v>
      </c>
      <c r="G286" s="285">
        <v>2</v>
      </c>
      <c r="H286" s="285">
        <v>2</v>
      </c>
      <c r="I286" s="284">
        <f>SUM(D286:H286)-MAX(D286:H286)-MIN(D286:H286)</f>
        <v>7</v>
      </c>
      <c r="J286" s="283">
        <f>I286/3</f>
        <v>2.3333333333333335</v>
      </c>
      <c r="K286" s="281">
        <f>J286*5</f>
        <v>11.666666666666668</v>
      </c>
    </row>
    <row r="287" spans="1:12">
      <c r="B287" s="316" t="s">
        <v>275</v>
      </c>
      <c r="C287" s="317"/>
      <c r="D287" s="285">
        <v>2.4</v>
      </c>
      <c r="E287" s="285">
        <v>2.8</v>
      </c>
      <c r="F287" s="285">
        <v>3.9</v>
      </c>
      <c r="G287" s="285">
        <v>2.5</v>
      </c>
      <c r="H287" s="285">
        <v>2</v>
      </c>
      <c r="I287" s="284">
        <f>SUM(D287:H287)-MAX(D287:H287)-MIN(D287:H287)</f>
        <v>7.6999999999999993</v>
      </c>
      <c r="J287" s="283">
        <f>I287/3</f>
        <v>2.5666666666666664</v>
      </c>
      <c r="K287" s="281">
        <f>J287*5</f>
        <v>12.833333333333332</v>
      </c>
      <c r="L287" s="280">
        <f>K286+K287</f>
        <v>24.5</v>
      </c>
    </row>
    <row r="290" spans="1:12">
      <c r="A290" s="282">
        <v>57</v>
      </c>
      <c r="B290" s="312" t="s">
        <v>304</v>
      </c>
      <c r="C290" s="313"/>
      <c r="D290" s="287"/>
      <c r="E290" s="287">
        <v>2</v>
      </c>
      <c r="F290" s="287">
        <v>3</v>
      </c>
      <c r="G290" s="287">
        <v>4</v>
      </c>
      <c r="H290" s="287">
        <v>5</v>
      </c>
      <c r="I290" s="287" t="s">
        <v>363</v>
      </c>
      <c r="J290" s="287" t="s">
        <v>9</v>
      </c>
    </row>
    <row r="291" spans="1:12">
      <c r="B291" s="314">
        <v>2005</v>
      </c>
      <c r="C291" s="315"/>
      <c r="D291" s="285">
        <v>3</v>
      </c>
      <c r="E291" s="285">
        <v>2.9</v>
      </c>
      <c r="F291" s="285">
        <v>4</v>
      </c>
      <c r="G291" s="285">
        <v>2.8</v>
      </c>
      <c r="H291" s="285">
        <v>2.5</v>
      </c>
      <c r="I291" s="284">
        <f>SUM(D291:H291)-MAX(D291:H291)-MIN(D291:H291)</f>
        <v>8.6999999999999993</v>
      </c>
      <c r="J291" s="283">
        <f>I291/3</f>
        <v>2.9</v>
      </c>
      <c r="K291" s="281">
        <f>J291*5</f>
        <v>14.5</v>
      </c>
    </row>
    <row r="292" spans="1:12">
      <c r="B292" s="316" t="s">
        <v>275</v>
      </c>
      <c r="C292" s="317"/>
      <c r="D292" s="285">
        <v>3.1</v>
      </c>
      <c r="E292" s="285">
        <v>3.1</v>
      </c>
      <c r="F292" s="285">
        <v>4</v>
      </c>
      <c r="G292" s="285">
        <v>2.8</v>
      </c>
      <c r="H292" s="285">
        <v>2.5</v>
      </c>
      <c r="I292" s="284">
        <f>SUM(D292:H292)-MAX(D292:H292)-MIN(D292:H292)</f>
        <v>9</v>
      </c>
      <c r="J292" s="283">
        <f>I292/3</f>
        <v>3</v>
      </c>
      <c r="K292" s="281">
        <f>J292*5</f>
        <v>15</v>
      </c>
      <c r="L292" s="280">
        <f>K291+K292</f>
        <v>29.5</v>
      </c>
    </row>
    <row r="295" spans="1:12">
      <c r="A295" s="282">
        <v>58</v>
      </c>
      <c r="B295" s="312" t="s">
        <v>325</v>
      </c>
      <c r="C295" s="313"/>
      <c r="D295" s="287">
        <v>1</v>
      </c>
      <c r="E295" s="287">
        <v>2</v>
      </c>
      <c r="F295" s="287">
        <v>3</v>
      </c>
      <c r="G295" s="287">
        <v>4</v>
      </c>
      <c r="H295" s="287">
        <v>5</v>
      </c>
      <c r="I295" s="287" t="s">
        <v>363</v>
      </c>
      <c r="J295" s="287" t="s">
        <v>9</v>
      </c>
    </row>
    <row r="296" spans="1:12">
      <c r="B296" s="314">
        <v>2004</v>
      </c>
      <c r="C296" s="315"/>
      <c r="D296" s="285">
        <v>3.4</v>
      </c>
      <c r="E296" s="285">
        <v>2.8</v>
      </c>
      <c r="F296" s="285">
        <v>4.0999999999999996</v>
      </c>
      <c r="G296" s="285">
        <v>2.7</v>
      </c>
      <c r="H296" s="285">
        <v>3.1</v>
      </c>
      <c r="I296" s="284">
        <f>SUM(D296:H296)-MAX(D296:H296)-MIN(D296:H296)</f>
        <v>9.3000000000000007</v>
      </c>
      <c r="J296" s="283">
        <f>I296/3</f>
        <v>3.1</v>
      </c>
      <c r="K296" s="281">
        <f>J296*5</f>
        <v>15.5</v>
      </c>
    </row>
    <row r="297" spans="1:12">
      <c r="B297" s="316" t="s">
        <v>275</v>
      </c>
      <c r="C297" s="317"/>
      <c r="D297" s="285">
        <v>3.5</v>
      </c>
      <c r="E297" s="285">
        <v>3</v>
      </c>
      <c r="F297" s="285">
        <v>4.2</v>
      </c>
      <c r="G297" s="285">
        <v>2.7</v>
      </c>
      <c r="H297" s="285">
        <v>3.2</v>
      </c>
      <c r="I297" s="284">
        <f>SUM(D297:H297)-MAX(D297:H297)-MIN(D297:H297)</f>
        <v>9.6999999999999993</v>
      </c>
      <c r="J297" s="283">
        <f>I297/3</f>
        <v>3.2333333333333329</v>
      </c>
      <c r="K297" s="281">
        <f>J297*5</f>
        <v>16.166666666666664</v>
      </c>
      <c r="L297" s="280">
        <f>K296+K297</f>
        <v>31.666666666666664</v>
      </c>
    </row>
    <row r="300" spans="1:12">
      <c r="A300" s="282">
        <v>60</v>
      </c>
      <c r="B300" s="312" t="s">
        <v>357</v>
      </c>
      <c r="C300" s="313"/>
      <c r="D300" s="287">
        <v>1</v>
      </c>
      <c r="E300" s="287">
        <v>2</v>
      </c>
      <c r="F300" s="287">
        <v>3</v>
      </c>
      <c r="G300" s="287">
        <v>4</v>
      </c>
      <c r="H300" s="287">
        <v>5</v>
      </c>
      <c r="I300" s="287" t="s">
        <v>363</v>
      </c>
      <c r="J300" s="287" t="s">
        <v>9</v>
      </c>
    </row>
    <row r="301" spans="1:12">
      <c r="B301" s="314">
        <v>2001</v>
      </c>
      <c r="C301" s="315"/>
      <c r="D301" s="285">
        <v>5.3</v>
      </c>
      <c r="E301" s="285">
        <v>2.2000000000000002</v>
      </c>
      <c r="F301" s="285">
        <v>4.2</v>
      </c>
      <c r="G301" s="285">
        <v>2.5</v>
      </c>
      <c r="H301" s="285">
        <v>2</v>
      </c>
      <c r="I301" s="284">
        <f>SUM(D301:H301)-MAX(D301:H301)-MIN(D301:H301)</f>
        <v>8.8999999999999986</v>
      </c>
      <c r="J301" s="283">
        <f>I301/3</f>
        <v>2.9666666666666663</v>
      </c>
      <c r="K301" s="281">
        <f>J301*5</f>
        <v>14.833333333333332</v>
      </c>
    </row>
    <row r="302" spans="1:12">
      <c r="B302" s="316" t="s">
        <v>365</v>
      </c>
      <c r="C302" s="317"/>
      <c r="D302" s="285">
        <v>5.4</v>
      </c>
      <c r="E302" s="285">
        <v>2.2000000000000002</v>
      </c>
      <c r="F302" s="285">
        <v>4.5</v>
      </c>
      <c r="G302" s="285">
        <v>2.6</v>
      </c>
      <c r="H302" s="285">
        <v>2</v>
      </c>
      <c r="I302" s="284">
        <f>SUM(D302:H302)-MAX(D302:H302)-MIN(D302:H302)</f>
        <v>9.3000000000000025</v>
      </c>
      <c r="J302" s="283">
        <f>I302/3</f>
        <v>3.100000000000001</v>
      </c>
      <c r="K302" s="281">
        <f>J302*5</f>
        <v>15.500000000000005</v>
      </c>
      <c r="L302" s="280">
        <f>K301+K302</f>
        <v>30.333333333333336</v>
      </c>
    </row>
    <row r="305" spans="1:12">
      <c r="A305" s="282">
        <v>61</v>
      </c>
      <c r="B305" s="312" t="s">
        <v>116</v>
      </c>
      <c r="C305" s="313"/>
      <c r="D305" s="287">
        <v>1</v>
      </c>
      <c r="E305" s="287">
        <v>2</v>
      </c>
      <c r="F305" s="287">
        <v>3</v>
      </c>
      <c r="G305" s="287">
        <v>4</v>
      </c>
      <c r="H305" s="287">
        <v>5</v>
      </c>
      <c r="I305" s="287" t="s">
        <v>363</v>
      </c>
      <c r="J305" s="287" t="s">
        <v>9</v>
      </c>
    </row>
    <row r="306" spans="1:12">
      <c r="B306" s="314">
        <v>2001</v>
      </c>
      <c r="C306" s="315"/>
      <c r="D306" s="285">
        <v>3.9</v>
      </c>
      <c r="E306" s="285">
        <v>2.8</v>
      </c>
      <c r="F306" s="285">
        <v>4.8</v>
      </c>
      <c r="G306" s="285">
        <v>3</v>
      </c>
      <c r="H306" s="285">
        <v>3.5</v>
      </c>
      <c r="I306" s="284">
        <f>SUM(D306:H306)-MAX(D306:H306)-MIN(D306:H306)</f>
        <v>10.399999999999999</v>
      </c>
      <c r="J306" s="283">
        <f>I306/3</f>
        <v>3.4666666666666663</v>
      </c>
      <c r="K306" s="281">
        <f>J306*5</f>
        <v>17.333333333333332</v>
      </c>
    </row>
    <row r="307" spans="1:12">
      <c r="B307" s="316" t="s">
        <v>365</v>
      </c>
      <c r="C307" s="317"/>
      <c r="D307" s="285">
        <v>4</v>
      </c>
      <c r="E307" s="285">
        <v>2.8</v>
      </c>
      <c r="F307" s="285">
        <v>5.3</v>
      </c>
      <c r="G307" s="285">
        <v>2.9</v>
      </c>
      <c r="H307" s="285">
        <v>3.5</v>
      </c>
      <c r="I307" s="284">
        <f>SUM(D307:H307)-MAX(D307:H307)-MIN(D307:H307)</f>
        <v>10.399999999999999</v>
      </c>
      <c r="J307" s="283">
        <f>I307/3</f>
        <v>3.4666666666666663</v>
      </c>
      <c r="K307" s="281">
        <f>J307*5</f>
        <v>17.333333333333332</v>
      </c>
      <c r="L307" s="280">
        <f>K306+K307</f>
        <v>34.666666666666664</v>
      </c>
    </row>
    <row r="310" spans="1:12">
      <c r="A310" s="282">
        <v>62</v>
      </c>
      <c r="B310" s="312" t="s">
        <v>338</v>
      </c>
      <c r="C310" s="313"/>
      <c r="D310" s="287">
        <v>1</v>
      </c>
      <c r="E310" s="287">
        <v>2</v>
      </c>
      <c r="F310" s="287">
        <v>3</v>
      </c>
      <c r="G310" s="287">
        <v>4</v>
      </c>
      <c r="H310" s="287">
        <v>5</v>
      </c>
      <c r="I310" s="287" t="s">
        <v>363</v>
      </c>
      <c r="J310" s="287" t="s">
        <v>9</v>
      </c>
    </row>
    <row r="311" spans="1:12">
      <c r="B311" s="314">
        <v>2004</v>
      </c>
      <c r="C311" s="315"/>
      <c r="D311" s="285">
        <v>3</v>
      </c>
      <c r="E311" s="285">
        <v>2.9</v>
      </c>
      <c r="F311" s="285">
        <v>5.5</v>
      </c>
      <c r="G311" s="285">
        <v>4</v>
      </c>
      <c r="H311" s="285">
        <v>4</v>
      </c>
      <c r="I311" s="284">
        <f>SUM(D311:H311)-MAX(D311:H311)-MIN(D311:H311)</f>
        <v>10.999999999999998</v>
      </c>
      <c r="J311" s="283">
        <f>I311/3</f>
        <v>3.6666666666666661</v>
      </c>
      <c r="K311" s="281">
        <f>J311*5</f>
        <v>18.333333333333329</v>
      </c>
    </row>
    <row r="312" spans="1:12">
      <c r="B312" s="316" t="s">
        <v>364</v>
      </c>
      <c r="C312" s="317"/>
      <c r="D312" s="285">
        <v>3.1</v>
      </c>
      <c r="E312" s="285">
        <v>3</v>
      </c>
      <c r="F312" s="285">
        <v>5.6</v>
      </c>
      <c r="G312" s="285">
        <v>4.0999999999999996</v>
      </c>
      <c r="H312" s="285">
        <v>4</v>
      </c>
      <c r="I312" s="284">
        <f>SUM(D312:H312)-MAX(D312:H312)-MIN(D312:H312)</f>
        <v>11.199999999999998</v>
      </c>
      <c r="J312" s="283">
        <f>I312/3</f>
        <v>3.7333333333333325</v>
      </c>
      <c r="K312" s="281">
        <f>J312*5</f>
        <v>18.666666666666664</v>
      </c>
      <c r="L312" s="280">
        <f>K311+K312</f>
        <v>36.999999999999993</v>
      </c>
    </row>
    <row r="315" spans="1:12">
      <c r="A315" s="282">
        <v>63</v>
      </c>
      <c r="B315" s="312"/>
      <c r="C315" s="313"/>
      <c r="D315" s="287">
        <v>1</v>
      </c>
      <c r="E315" s="287">
        <v>2</v>
      </c>
      <c r="F315" s="287">
        <v>3</v>
      </c>
      <c r="G315" s="287">
        <v>4</v>
      </c>
      <c r="H315" s="287">
        <v>5</v>
      </c>
      <c r="I315" s="287" t="s">
        <v>363</v>
      </c>
      <c r="J315" s="287" t="s">
        <v>9</v>
      </c>
    </row>
    <row r="316" spans="1:12">
      <c r="B316" s="314"/>
      <c r="C316" s="315"/>
      <c r="D316" s="286"/>
      <c r="E316" s="285"/>
      <c r="F316" s="285"/>
      <c r="G316" s="285"/>
      <c r="H316" s="285"/>
      <c r="I316" s="284">
        <f>SUM(D316:H316)-MAX(D316:H316)-MIN(D316:H316)</f>
        <v>0</v>
      </c>
      <c r="J316" s="283">
        <f>I316/3</f>
        <v>0</v>
      </c>
      <c r="K316" s="281">
        <f>J316*5</f>
        <v>0</v>
      </c>
    </row>
    <row r="317" spans="1:12">
      <c r="B317" s="316"/>
      <c r="C317" s="317"/>
      <c r="D317" s="285"/>
      <c r="E317" s="285"/>
      <c r="F317" s="285"/>
      <c r="G317" s="285"/>
      <c r="H317" s="285"/>
      <c r="I317" s="284">
        <f>SUM(D317:H317)-MAX(D317:H317)-MIN(D317:H317)</f>
        <v>0</v>
      </c>
      <c r="J317" s="283">
        <f>I317/3</f>
        <v>0</v>
      </c>
      <c r="K317" s="281">
        <f>J317*5</f>
        <v>0</v>
      </c>
      <c r="L317" s="280">
        <f>K316+K317</f>
        <v>0</v>
      </c>
    </row>
    <row r="320" spans="1:12">
      <c r="A320" s="282">
        <v>64</v>
      </c>
      <c r="B320" s="312"/>
      <c r="C320" s="313"/>
      <c r="D320" s="287">
        <v>1</v>
      </c>
      <c r="E320" s="287">
        <v>2</v>
      </c>
      <c r="F320" s="287">
        <v>3</v>
      </c>
      <c r="G320" s="287">
        <v>4</v>
      </c>
      <c r="H320" s="287">
        <v>5</v>
      </c>
      <c r="I320" s="287" t="s">
        <v>363</v>
      </c>
      <c r="J320" s="287" t="s">
        <v>9</v>
      </c>
    </row>
    <row r="321" spans="1:12">
      <c r="B321" s="314"/>
      <c r="C321" s="315"/>
      <c r="D321" s="286"/>
      <c r="E321" s="285"/>
      <c r="F321" s="285"/>
      <c r="G321" s="285"/>
      <c r="H321" s="285"/>
      <c r="I321" s="284">
        <f>SUM(D321:H321)-MAX(D321:H321)-MIN(D321:H321)</f>
        <v>0</v>
      </c>
      <c r="J321" s="283">
        <f>I321/3</f>
        <v>0</v>
      </c>
      <c r="K321" s="281">
        <f>J321*5</f>
        <v>0</v>
      </c>
    </row>
    <row r="322" spans="1:12">
      <c r="B322" s="316"/>
      <c r="C322" s="317"/>
      <c r="D322" s="285"/>
      <c r="E322" s="285"/>
      <c r="F322" s="285"/>
      <c r="G322" s="285"/>
      <c r="H322" s="285"/>
      <c r="I322" s="284">
        <f>SUM(D322:H322)-MAX(D322:H322)-MIN(D322:H322)</f>
        <v>0</v>
      </c>
      <c r="J322" s="283">
        <f>I322/3</f>
        <v>0</v>
      </c>
      <c r="K322" s="281">
        <f>J322*5</f>
        <v>0</v>
      </c>
      <c r="L322" s="280">
        <f>K321+K322</f>
        <v>0</v>
      </c>
    </row>
    <row r="325" spans="1:12">
      <c r="A325" s="282">
        <v>65</v>
      </c>
      <c r="B325" s="312"/>
      <c r="C325" s="313"/>
      <c r="D325" s="287">
        <v>1</v>
      </c>
      <c r="E325" s="287">
        <v>2</v>
      </c>
      <c r="F325" s="287">
        <v>3</v>
      </c>
      <c r="G325" s="287">
        <v>4</v>
      </c>
      <c r="H325" s="287">
        <v>5</v>
      </c>
      <c r="I325" s="287" t="s">
        <v>363</v>
      </c>
      <c r="J325" s="287" t="s">
        <v>9</v>
      </c>
    </row>
    <row r="326" spans="1:12">
      <c r="B326" s="314"/>
      <c r="C326" s="315"/>
      <c r="D326" s="286"/>
      <c r="E326" s="285"/>
      <c r="F326" s="285"/>
      <c r="G326" s="285"/>
      <c r="H326" s="285"/>
      <c r="I326" s="284">
        <f>SUM(D326:H326)-MAX(D326:H326)-MIN(D326:H326)</f>
        <v>0</v>
      </c>
      <c r="J326" s="283">
        <f>I326/3</f>
        <v>0</v>
      </c>
      <c r="K326" s="281">
        <f>J326*5</f>
        <v>0</v>
      </c>
    </row>
    <row r="327" spans="1:12">
      <c r="B327" s="316"/>
      <c r="C327" s="317"/>
      <c r="D327" s="285"/>
      <c r="E327" s="285"/>
      <c r="F327" s="285"/>
      <c r="G327" s="285"/>
      <c r="H327" s="285"/>
      <c r="I327" s="284">
        <f>SUM(D327:H327)-MAX(D327:H327)-MIN(D327:H327)</f>
        <v>0</v>
      </c>
      <c r="J327" s="283">
        <f>I327/3</f>
        <v>0</v>
      </c>
      <c r="K327" s="281">
        <f>J327*5</f>
        <v>0</v>
      </c>
      <c r="L327" s="280">
        <f>K326+K327</f>
        <v>0</v>
      </c>
    </row>
    <row r="330" spans="1:12">
      <c r="A330" s="282">
        <v>66</v>
      </c>
      <c r="B330" s="312"/>
      <c r="C330" s="313"/>
      <c r="D330" s="287">
        <v>1</v>
      </c>
      <c r="E330" s="287">
        <v>2</v>
      </c>
      <c r="F330" s="287">
        <v>3</v>
      </c>
      <c r="G330" s="287">
        <v>4</v>
      </c>
      <c r="H330" s="287">
        <v>5</v>
      </c>
      <c r="I330" s="287" t="s">
        <v>363</v>
      </c>
      <c r="J330" s="287" t="s">
        <v>9</v>
      </c>
    </row>
    <row r="331" spans="1:12">
      <c r="B331" s="314"/>
      <c r="C331" s="315"/>
      <c r="D331" s="286"/>
      <c r="E331" s="285"/>
      <c r="F331" s="285"/>
      <c r="G331" s="285"/>
      <c r="H331" s="285"/>
      <c r="I331" s="284">
        <f>SUM(D331:H331)-MAX(D331:H331)-MIN(D331:H331)</f>
        <v>0</v>
      </c>
      <c r="J331" s="283">
        <f>I331/3</f>
        <v>0</v>
      </c>
      <c r="K331" s="281">
        <f>J331*5</f>
        <v>0</v>
      </c>
    </row>
    <row r="332" spans="1:12">
      <c r="B332" s="316"/>
      <c r="C332" s="317"/>
      <c r="D332" s="285"/>
      <c r="E332" s="285"/>
      <c r="F332" s="285"/>
      <c r="G332" s="285"/>
      <c r="H332" s="285"/>
      <c r="I332" s="284">
        <f>SUM(D332:H332)-MAX(D332:H332)-MIN(D332:H332)</f>
        <v>0</v>
      </c>
      <c r="J332" s="283">
        <f>I332/3</f>
        <v>0</v>
      </c>
      <c r="K332" s="281">
        <f>J332*5</f>
        <v>0</v>
      </c>
      <c r="L332" s="280">
        <f>K331+K332</f>
        <v>0</v>
      </c>
    </row>
    <row r="335" spans="1:12">
      <c r="A335" s="282">
        <v>67</v>
      </c>
      <c r="B335" s="312"/>
      <c r="C335" s="313"/>
      <c r="D335" s="287">
        <v>1</v>
      </c>
      <c r="E335" s="287">
        <v>2</v>
      </c>
      <c r="F335" s="287">
        <v>3</v>
      </c>
      <c r="G335" s="287">
        <v>4</v>
      </c>
      <c r="H335" s="287">
        <v>5</v>
      </c>
      <c r="I335" s="287" t="s">
        <v>363</v>
      </c>
      <c r="J335" s="287" t="s">
        <v>9</v>
      </c>
    </row>
    <row r="336" spans="1:12">
      <c r="B336" s="314"/>
      <c r="C336" s="315"/>
      <c r="D336" s="286"/>
      <c r="E336" s="285"/>
      <c r="F336" s="285"/>
      <c r="G336" s="285"/>
      <c r="H336" s="285"/>
      <c r="I336" s="284">
        <f>SUM(D336:H336)-MAX(D336:H336)-MIN(D336:H336)</f>
        <v>0</v>
      </c>
      <c r="J336" s="283">
        <f>I336/3</f>
        <v>0</v>
      </c>
      <c r="K336" s="281">
        <f>J336*5</f>
        <v>0</v>
      </c>
    </row>
    <row r="337" spans="1:12">
      <c r="B337" s="316"/>
      <c r="C337" s="317"/>
      <c r="D337" s="285"/>
      <c r="E337" s="285"/>
      <c r="F337" s="285"/>
      <c r="G337" s="285"/>
      <c r="H337" s="285"/>
      <c r="I337" s="284">
        <f>SUM(D337:H337)-MAX(D337:H337)-MIN(D337:H337)</f>
        <v>0</v>
      </c>
      <c r="J337" s="283">
        <f>I337/3</f>
        <v>0</v>
      </c>
      <c r="K337" s="281">
        <f>J337*5</f>
        <v>0</v>
      </c>
      <c r="L337" s="280">
        <f>K336+K337</f>
        <v>0</v>
      </c>
    </row>
    <row r="340" spans="1:12">
      <c r="A340" s="282">
        <v>68</v>
      </c>
      <c r="B340" s="312"/>
      <c r="C340" s="313"/>
      <c r="D340" s="287">
        <v>1</v>
      </c>
      <c r="E340" s="287">
        <v>2</v>
      </c>
      <c r="F340" s="287">
        <v>3</v>
      </c>
      <c r="G340" s="287">
        <v>4</v>
      </c>
      <c r="H340" s="287">
        <v>5</v>
      </c>
      <c r="I340" s="287" t="s">
        <v>363</v>
      </c>
      <c r="J340" s="287" t="s">
        <v>9</v>
      </c>
    </row>
    <row r="341" spans="1:12">
      <c r="B341" s="314"/>
      <c r="C341" s="315"/>
      <c r="D341" s="286"/>
      <c r="E341" s="285"/>
      <c r="F341" s="285"/>
      <c r="G341" s="285"/>
      <c r="H341" s="285"/>
      <c r="I341" s="284">
        <f>SUM(D341:H341)-MAX(D341:H341)-MIN(D341:H341)</f>
        <v>0</v>
      </c>
      <c r="J341" s="283">
        <f>I341/3</f>
        <v>0</v>
      </c>
      <c r="K341" s="281">
        <f>J341*5</f>
        <v>0</v>
      </c>
    </row>
    <row r="342" spans="1:12">
      <c r="B342" s="316"/>
      <c r="C342" s="317"/>
      <c r="D342" s="285"/>
      <c r="E342" s="285"/>
      <c r="F342" s="285"/>
      <c r="G342" s="285"/>
      <c r="H342" s="285"/>
      <c r="I342" s="284">
        <f>SUM(D342:H342)-MAX(D342:H342)-MIN(D342:H342)</f>
        <v>0</v>
      </c>
      <c r="J342" s="283">
        <f>I342/3</f>
        <v>0</v>
      </c>
      <c r="K342" s="281">
        <f>J342*5</f>
        <v>0</v>
      </c>
      <c r="L342" s="280">
        <f>K341+K342</f>
        <v>0</v>
      </c>
    </row>
    <row r="345" spans="1:12">
      <c r="A345" s="282">
        <v>69</v>
      </c>
      <c r="B345" s="312"/>
      <c r="C345" s="313"/>
      <c r="D345" s="287">
        <v>1</v>
      </c>
      <c r="E345" s="287">
        <v>2</v>
      </c>
      <c r="F345" s="287">
        <v>3</v>
      </c>
      <c r="G345" s="287">
        <v>4</v>
      </c>
      <c r="H345" s="287">
        <v>5</v>
      </c>
      <c r="I345" s="287" t="s">
        <v>363</v>
      </c>
      <c r="J345" s="287" t="s">
        <v>9</v>
      </c>
    </row>
    <row r="346" spans="1:12">
      <c r="B346" s="314"/>
      <c r="C346" s="315"/>
      <c r="D346" s="286"/>
      <c r="E346" s="285"/>
      <c r="F346" s="285"/>
      <c r="G346" s="285"/>
      <c r="H346" s="285"/>
      <c r="I346" s="284">
        <f>SUM(D346:H346)-MAX(D346:H346)-MIN(D346:H346)</f>
        <v>0</v>
      </c>
      <c r="J346" s="283">
        <f>I346/3</f>
        <v>0</v>
      </c>
      <c r="K346" s="281">
        <f>J346*5</f>
        <v>0</v>
      </c>
    </row>
    <row r="347" spans="1:12">
      <c r="B347" s="316"/>
      <c r="C347" s="317"/>
      <c r="D347" s="285"/>
      <c r="E347" s="285"/>
      <c r="F347" s="285"/>
      <c r="G347" s="285"/>
      <c r="H347" s="285"/>
      <c r="I347" s="284">
        <f>SUM(D347:H347)-MAX(D347:H347)-MIN(D347:H347)</f>
        <v>0</v>
      </c>
      <c r="J347" s="283">
        <f>I347/3</f>
        <v>0</v>
      </c>
      <c r="K347" s="281">
        <f>J347*5</f>
        <v>0</v>
      </c>
      <c r="L347" s="280">
        <f>K346+K347</f>
        <v>0</v>
      </c>
    </row>
    <row r="350" spans="1:12">
      <c r="A350" s="282">
        <v>70</v>
      </c>
      <c r="B350" s="312"/>
      <c r="C350" s="313"/>
      <c r="D350" s="287">
        <v>1</v>
      </c>
      <c r="E350" s="287">
        <v>2</v>
      </c>
      <c r="F350" s="287">
        <v>3</v>
      </c>
      <c r="G350" s="287">
        <v>4</v>
      </c>
      <c r="H350" s="287">
        <v>5</v>
      </c>
      <c r="I350" s="287" t="s">
        <v>363</v>
      </c>
      <c r="J350" s="287" t="s">
        <v>9</v>
      </c>
    </row>
    <row r="351" spans="1:12">
      <c r="B351" s="314"/>
      <c r="C351" s="315"/>
      <c r="D351" s="286"/>
      <c r="E351" s="285"/>
      <c r="F351" s="285"/>
      <c r="G351" s="285"/>
      <c r="H351" s="285"/>
      <c r="I351" s="284">
        <f>SUM(D351:H351)-MAX(D351:H351)-MIN(D351:H351)</f>
        <v>0</v>
      </c>
      <c r="J351" s="283">
        <f>I351/3</f>
        <v>0</v>
      </c>
      <c r="K351" s="281">
        <f>J351*5</f>
        <v>0</v>
      </c>
    </row>
    <row r="352" spans="1:12">
      <c r="B352" s="316"/>
      <c r="C352" s="317"/>
      <c r="D352" s="285"/>
      <c r="E352" s="285"/>
      <c r="F352" s="285"/>
      <c r="G352" s="285"/>
      <c r="H352" s="285"/>
      <c r="I352" s="284">
        <f>SUM(D352:H352)-MAX(D352:H352)-MIN(D352:H352)</f>
        <v>0</v>
      </c>
      <c r="J352" s="283">
        <f>I352/3</f>
        <v>0</v>
      </c>
      <c r="K352" s="281">
        <f>J352*5</f>
        <v>0</v>
      </c>
      <c r="L352" s="280">
        <f>K351+K352</f>
        <v>0</v>
      </c>
    </row>
    <row r="355" spans="1:12">
      <c r="A355" s="282">
        <v>71</v>
      </c>
      <c r="B355" s="312"/>
      <c r="C355" s="313"/>
      <c r="D355" s="287">
        <v>1</v>
      </c>
      <c r="E355" s="287">
        <v>2</v>
      </c>
      <c r="F355" s="287">
        <v>3</v>
      </c>
      <c r="G355" s="287">
        <v>4</v>
      </c>
      <c r="H355" s="287">
        <v>5</v>
      </c>
      <c r="I355" s="287" t="s">
        <v>363</v>
      </c>
      <c r="J355" s="287" t="s">
        <v>9</v>
      </c>
    </row>
    <row r="356" spans="1:12">
      <c r="B356" s="314"/>
      <c r="C356" s="315"/>
      <c r="D356" s="286"/>
      <c r="E356" s="285"/>
      <c r="F356" s="285"/>
      <c r="G356" s="285"/>
      <c r="H356" s="285"/>
      <c r="I356" s="284">
        <f>SUM(D356:H356)-MAX(D356:H356)-MIN(D356:H356)</f>
        <v>0</v>
      </c>
      <c r="J356" s="283">
        <f>I356/3</f>
        <v>0</v>
      </c>
      <c r="K356" s="281">
        <f>J356*5</f>
        <v>0</v>
      </c>
    </row>
    <row r="357" spans="1:12">
      <c r="B357" s="316"/>
      <c r="C357" s="317"/>
      <c r="D357" s="285"/>
      <c r="E357" s="285"/>
      <c r="F357" s="285"/>
      <c r="G357" s="285"/>
      <c r="H357" s="285"/>
      <c r="I357" s="284">
        <f>SUM(D357:H357)-MAX(D357:H357)-MIN(D357:H357)</f>
        <v>0</v>
      </c>
      <c r="J357" s="283">
        <f>I357/3</f>
        <v>0</v>
      </c>
      <c r="K357" s="281">
        <f>J357*5</f>
        <v>0</v>
      </c>
      <c r="L357" s="280">
        <f>K356+K357</f>
        <v>0</v>
      </c>
    </row>
    <row r="360" spans="1:12">
      <c r="A360" s="282">
        <v>72</v>
      </c>
      <c r="B360" s="312"/>
      <c r="C360" s="313"/>
      <c r="D360" s="287">
        <v>1</v>
      </c>
      <c r="E360" s="287">
        <v>2</v>
      </c>
      <c r="F360" s="287">
        <v>3</v>
      </c>
      <c r="G360" s="287">
        <v>4</v>
      </c>
      <c r="H360" s="287">
        <v>5</v>
      </c>
      <c r="I360" s="287" t="s">
        <v>363</v>
      </c>
      <c r="J360" s="287" t="s">
        <v>9</v>
      </c>
    </row>
    <row r="361" spans="1:12">
      <c r="B361" s="314"/>
      <c r="C361" s="315"/>
      <c r="D361" s="286"/>
      <c r="E361" s="285"/>
      <c r="F361" s="285"/>
      <c r="G361" s="285"/>
      <c r="H361" s="285"/>
      <c r="I361" s="284">
        <f>SUM(D361:H361)-MAX(D361:H361)-MIN(D361:H361)</f>
        <v>0</v>
      </c>
      <c r="J361" s="283">
        <f>I361/3</f>
        <v>0</v>
      </c>
      <c r="K361" s="281">
        <f>J361*5</f>
        <v>0</v>
      </c>
    </row>
    <row r="362" spans="1:12">
      <c r="B362" s="316"/>
      <c r="C362" s="317"/>
      <c r="D362" s="285"/>
      <c r="E362" s="285"/>
      <c r="F362" s="285"/>
      <c r="G362" s="285"/>
      <c r="H362" s="285"/>
      <c r="I362" s="284">
        <f>SUM(D362:H362)-MAX(D362:H362)-MIN(D362:H362)</f>
        <v>0</v>
      </c>
      <c r="J362" s="283">
        <f>I362/3</f>
        <v>0</v>
      </c>
      <c r="K362" s="281">
        <f>J362*5</f>
        <v>0</v>
      </c>
      <c r="L362" s="280">
        <f>K361+K362</f>
        <v>0</v>
      </c>
    </row>
    <row r="365" spans="1:12">
      <c r="A365" s="282">
        <v>73</v>
      </c>
      <c r="B365" s="312"/>
      <c r="C365" s="313"/>
      <c r="D365" s="287">
        <v>1</v>
      </c>
      <c r="E365" s="287">
        <v>2</v>
      </c>
      <c r="F365" s="287">
        <v>3</v>
      </c>
      <c r="G365" s="287">
        <v>4</v>
      </c>
      <c r="H365" s="287">
        <v>5</v>
      </c>
      <c r="I365" s="287" t="s">
        <v>363</v>
      </c>
      <c r="J365" s="287" t="s">
        <v>9</v>
      </c>
    </row>
    <row r="366" spans="1:12">
      <c r="B366" s="314"/>
      <c r="C366" s="315"/>
      <c r="D366" s="286"/>
      <c r="E366" s="285"/>
      <c r="F366" s="285"/>
      <c r="G366" s="285"/>
      <c r="H366" s="285"/>
      <c r="I366" s="284">
        <f>SUM(D366:H366)-MAX(D366:H366)-MIN(D366:H366)</f>
        <v>0</v>
      </c>
      <c r="J366" s="283">
        <f>I366/3</f>
        <v>0</v>
      </c>
      <c r="K366" s="281">
        <f>J366*5</f>
        <v>0</v>
      </c>
    </row>
    <row r="367" spans="1:12">
      <c r="B367" s="316"/>
      <c r="C367" s="317"/>
      <c r="D367" s="285"/>
      <c r="E367" s="285"/>
      <c r="F367" s="285"/>
      <c r="G367" s="285"/>
      <c r="H367" s="285"/>
      <c r="I367" s="284">
        <f>SUM(D367:H367)-MAX(D367:H367)-MIN(D367:H367)</f>
        <v>0</v>
      </c>
      <c r="J367" s="283">
        <f>I367/3</f>
        <v>0</v>
      </c>
      <c r="K367" s="281">
        <f>J367*5</f>
        <v>0</v>
      </c>
      <c r="L367" s="280">
        <f>K366+K367</f>
        <v>0</v>
      </c>
    </row>
    <row r="370" spans="1:12">
      <c r="A370" s="282">
        <v>74</v>
      </c>
      <c r="B370" s="312"/>
      <c r="C370" s="313"/>
      <c r="D370" s="287">
        <v>1</v>
      </c>
      <c r="E370" s="287">
        <v>2</v>
      </c>
      <c r="F370" s="287">
        <v>3</v>
      </c>
      <c r="G370" s="287">
        <v>4</v>
      </c>
      <c r="H370" s="287">
        <v>5</v>
      </c>
      <c r="I370" s="287" t="s">
        <v>363</v>
      </c>
      <c r="J370" s="287" t="s">
        <v>9</v>
      </c>
    </row>
    <row r="371" spans="1:12">
      <c r="B371" s="314"/>
      <c r="C371" s="315"/>
      <c r="D371" s="286"/>
      <c r="E371" s="285"/>
      <c r="F371" s="285"/>
      <c r="G371" s="285"/>
      <c r="H371" s="285"/>
      <c r="I371" s="284">
        <f>SUM(D371:H371)-MAX(D371:H371)-MIN(D371:H371)</f>
        <v>0</v>
      </c>
      <c r="J371" s="283">
        <f>I371/3</f>
        <v>0</v>
      </c>
      <c r="K371" s="281">
        <f>J371*5</f>
        <v>0</v>
      </c>
    </row>
    <row r="372" spans="1:12">
      <c r="B372" s="316"/>
      <c r="C372" s="317"/>
      <c r="D372" s="285"/>
      <c r="E372" s="285"/>
      <c r="F372" s="285"/>
      <c r="G372" s="285"/>
      <c r="H372" s="285"/>
      <c r="I372" s="284">
        <f>SUM(D372:H372)-MAX(D372:H372)-MIN(D372:H372)</f>
        <v>0</v>
      </c>
      <c r="J372" s="283">
        <f>I372/3</f>
        <v>0</v>
      </c>
      <c r="K372" s="281">
        <f>J372*5</f>
        <v>0</v>
      </c>
      <c r="L372" s="280">
        <f>K371+K372</f>
        <v>0</v>
      </c>
    </row>
    <row r="375" spans="1:12">
      <c r="A375" s="282">
        <v>75</v>
      </c>
      <c r="B375" s="312"/>
      <c r="C375" s="313"/>
      <c r="D375" s="287">
        <v>1</v>
      </c>
      <c r="E375" s="287">
        <v>2</v>
      </c>
      <c r="F375" s="287">
        <v>3</v>
      </c>
      <c r="G375" s="287">
        <v>4</v>
      </c>
      <c r="H375" s="287">
        <v>5</v>
      </c>
      <c r="I375" s="287" t="s">
        <v>363</v>
      </c>
      <c r="J375" s="287" t="s">
        <v>9</v>
      </c>
    </row>
    <row r="376" spans="1:12">
      <c r="B376" s="314"/>
      <c r="C376" s="315"/>
      <c r="D376" s="286"/>
      <c r="E376" s="285"/>
      <c r="F376" s="285"/>
      <c r="G376" s="285"/>
      <c r="H376" s="285"/>
      <c r="I376" s="284">
        <f>SUM(D376:H376)-MAX(D376:H376)-MIN(D376:H376)</f>
        <v>0</v>
      </c>
      <c r="J376" s="283">
        <f>I376/3</f>
        <v>0</v>
      </c>
      <c r="K376" s="281">
        <f>J376*5</f>
        <v>0</v>
      </c>
    </row>
    <row r="377" spans="1:12">
      <c r="B377" s="316"/>
      <c r="C377" s="317"/>
      <c r="D377" s="285"/>
      <c r="E377" s="285"/>
      <c r="F377" s="285"/>
      <c r="G377" s="285"/>
      <c r="H377" s="285"/>
      <c r="I377" s="284">
        <f>SUM(D377:H377)-MAX(D377:H377)-MIN(D377:H377)</f>
        <v>0</v>
      </c>
      <c r="J377" s="283">
        <f>I377/3</f>
        <v>0</v>
      </c>
      <c r="K377" s="281">
        <f>J377*5</f>
        <v>0</v>
      </c>
      <c r="L377" s="280">
        <f>K376+K377</f>
        <v>0</v>
      </c>
    </row>
    <row r="380" spans="1:12">
      <c r="A380" s="282">
        <v>76</v>
      </c>
      <c r="B380" s="312"/>
      <c r="C380" s="313"/>
      <c r="D380" s="287">
        <v>1</v>
      </c>
      <c r="E380" s="287">
        <v>2</v>
      </c>
      <c r="F380" s="287">
        <v>3</v>
      </c>
      <c r="G380" s="287">
        <v>4</v>
      </c>
      <c r="H380" s="287">
        <v>5</v>
      </c>
      <c r="I380" s="287" t="s">
        <v>363</v>
      </c>
      <c r="J380" s="287" t="s">
        <v>9</v>
      </c>
    </row>
    <row r="381" spans="1:12">
      <c r="B381" s="314"/>
      <c r="C381" s="315"/>
      <c r="D381" s="286"/>
      <c r="E381" s="285"/>
      <c r="F381" s="285"/>
      <c r="G381" s="285"/>
      <c r="H381" s="285"/>
      <c r="I381" s="284">
        <f>SUM(D381:H381)-MAX(D381:H381)-MIN(D381:H381)</f>
        <v>0</v>
      </c>
      <c r="J381" s="283">
        <f>I381/3</f>
        <v>0</v>
      </c>
      <c r="K381" s="281">
        <f>J381*5</f>
        <v>0</v>
      </c>
    </row>
    <row r="382" spans="1:12">
      <c r="B382" s="316"/>
      <c r="C382" s="317"/>
      <c r="D382" s="285"/>
      <c r="E382" s="285"/>
      <c r="F382" s="285"/>
      <c r="G382" s="285"/>
      <c r="H382" s="285"/>
      <c r="I382" s="284">
        <f>SUM(D382:H382)-MAX(D382:H382)-MIN(D382:H382)</f>
        <v>0</v>
      </c>
      <c r="J382" s="283">
        <f>I382/3</f>
        <v>0</v>
      </c>
      <c r="K382" s="281">
        <f>J382*5</f>
        <v>0</v>
      </c>
      <c r="L382" s="280">
        <f>K381+K382</f>
        <v>0</v>
      </c>
    </row>
    <row r="385" spans="1:12">
      <c r="A385" s="282">
        <v>77</v>
      </c>
      <c r="B385" s="312"/>
      <c r="C385" s="313"/>
      <c r="D385" s="287">
        <v>1</v>
      </c>
      <c r="E385" s="287">
        <v>2</v>
      </c>
      <c r="F385" s="287">
        <v>3</v>
      </c>
      <c r="G385" s="287">
        <v>4</v>
      </c>
      <c r="H385" s="287">
        <v>5</v>
      </c>
      <c r="I385" s="287" t="s">
        <v>363</v>
      </c>
      <c r="J385" s="287" t="s">
        <v>9</v>
      </c>
    </row>
    <row r="386" spans="1:12">
      <c r="B386" s="314"/>
      <c r="C386" s="315"/>
      <c r="D386" s="286"/>
      <c r="E386" s="285"/>
      <c r="F386" s="285"/>
      <c r="G386" s="285"/>
      <c r="H386" s="285"/>
      <c r="I386" s="284">
        <f>SUM(D386:H386)-MAX(D386:H386)-MIN(D386:H386)</f>
        <v>0</v>
      </c>
      <c r="J386" s="283">
        <f>I386/3</f>
        <v>0</v>
      </c>
      <c r="K386" s="281">
        <f>J386*5</f>
        <v>0</v>
      </c>
    </row>
    <row r="387" spans="1:12">
      <c r="B387" s="316"/>
      <c r="C387" s="317"/>
      <c r="D387" s="285"/>
      <c r="E387" s="285"/>
      <c r="F387" s="285"/>
      <c r="G387" s="285"/>
      <c r="H387" s="285"/>
      <c r="I387" s="284">
        <f>SUM(D387:H387)-MAX(D387:H387)-MIN(D387:H387)</f>
        <v>0</v>
      </c>
      <c r="J387" s="283">
        <f>I387/3</f>
        <v>0</v>
      </c>
      <c r="K387" s="281">
        <f>J387*5</f>
        <v>0</v>
      </c>
      <c r="L387" s="280">
        <f>K386+K387</f>
        <v>0</v>
      </c>
    </row>
    <row r="390" spans="1:12">
      <c r="A390" s="282">
        <v>78</v>
      </c>
      <c r="B390" s="312"/>
      <c r="C390" s="313"/>
      <c r="D390" s="287">
        <v>1</v>
      </c>
      <c r="E390" s="287">
        <v>2</v>
      </c>
      <c r="F390" s="287">
        <v>3</v>
      </c>
      <c r="G390" s="287">
        <v>4</v>
      </c>
      <c r="H390" s="287">
        <v>5</v>
      </c>
      <c r="I390" s="287" t="s">
        <v>363</v>
      </c>
      <c r="J390" s="287" t="s">
        <v>9</v>
      </c>
    </row>
    <row r="391" spans="1:12">
      <c r="B391" s="314"/>
      <c r="C391" s="315"/>
      <c r="D391" s="286"/>
      <c r="E391" s="285"/>
      <c r="F391" s="285"/>
      <c r="G391" s="285"/>
      <c r="H391" s="285"/>
      <c r="I391" s="284">
        <f>SUM(D391:H391)-MAX(D391:H391)-MIN(D391:H391)</f>
        <v>0</v>
      </c>
      <c r="J391" s="283">
        <f>I391/3</f>
        <v>0</v>
      </c>
      <c r="K391" s="281">
        <f>J391*5</f>
        <v>0</v>
      </c>
    </row>
    <row r="392" spans="1:12">
      <c r="B392" s="316"/>
      <c r="C392" s="317"/>
      <c r="D392" s="285"/>
      <c r="E392" s="285"/>
      <c r="F392" s="285"/>
      <c r="G392" s="285"/>
      <c r="H392" s="285"/>
      <c r="I392" s="284">
        <f>SUM(D392:H392)-MAX(D392:H392)-MIN(D392:H392)</f>
        <v>0</v>
      </c>
      <c r="J392" s="283">
        <f>I392/3</f>
        <v>0</v>
      </c>
      <c r="K392" s="281">
        <f>J392*5</f>
        <v>0</v>
      </c>
      <c r="L392" s="280">
        <f>K391+K392</f>
        <v>0</v>
      </c>
    </row>
    <row r="395" spans="1:12">
      <c r="A395" s="282">
        <v>78</v>
      </c>
      <c r="B395" s="312"/>
      <c r="C395" s="313"/>
      <c r="D395" s="287">
        <v>1</v>
      </c>
      <c r="E395" s="287">
        <v>2</v>
      </c>
      <c r="F395" s="287">
        <v>3</v>
      </c>
      <c r="G395" s="287">
        <v>4</v>
      </c>
      <c r="H395" s="287">
        <v>5</v>
      </c>
      <c r="I395" s="287" t="s">
        <v>363</v>
      </c>
      <c r="J395" s="287" t="s">
        <v>9</v>
      </c>
    </row>
    <row r="396" spans="1:12">
      <c r="B396" s="314"/>
      <c r="C396" s="315"/>
      <c r="D396" s="286"/>
      <c r="E396" s="285"/>
      <c r="F396" s="285"/>
      <c r="G396" s="285"/>
      <c r="H396" s="285"/>
      <c r="I396" s="284">
        <f>SUM(D396:H396)-MAX(D396:H396)-MIN(D396:H396)</f>
        <v>0</v>
      </c>
      <c r="J396" s="283">
        <f>I396/3</f>
        <v>0</v>
      </c>
      <c r="K396" s="281">
        <f>J396*5</f>
        <v>0</v>
      </c>
    </row>
    <row r="397" spans="1:12">
      <c r="B397" s="316"/>
      <c r="C397" s="317"/>
      <c r="D397" s="285"/>
      <c r="E397" s="285"/>
      <c r="F397" s="285"/>
      <c r="G397" s="285"/>
      <c r="H397" s="285"/>
      <c r="I397" s="284">
        <f>SUM(D397:H397)-MAX(D397:H397)-MIN(D397:H397)</f>
        <v>0</v>
      </c>
      <c r="J397" s="283">
        <f>I397/3</f>
        <v>0</v>
      </c>
      <c r="K397" s="281">
        <f>J397*5</f>
        <v>0</v>
      </c>
      <c r="L397" s="280">
        <f>K396+K397</f>
        <v>0</v>
      </c>
    </row>
    <row r="400" spans="1:12">
      <c r="A400" s="282">
        <v>80</v>
      </c>
      <c r="B400" s="312"/>
      <c r="C400" s="313"/>
      <c r="D400" s="287">
        <v>1</v>
      </c>
      <c r="E400" s="287">
        <v>2</v>
      </c>
      <c r="F400" s="287">
        <v>3</v>
      </c>
      <c r="G400" s="287">
        <v>4</v>
      </c>
      <c r="H400" s="287">
        <v>5</v>
      </c>
      <c r="I400" s="287" t="s">
        <v>363</v>
      </c>
      <c r="J400" s="287" t="s">
        <v>9</v>
      </c>
    </row>
    <row r="401" spans="2:12">
      <c r="B401" s="314"/>
      <c r="C401" s="315"/>
      <c r="D401" s="286"/>
      <c r="E401" s="285"/>
      <c r="F401" s="285"/>
      <c r="G401" s="285"/>
      <c r="H401" s="285"/>
      <c r="I401" s="284">
        <f>SUM(D401:H401)-MAX(D401:H401)-MIN(D401:H401)</f>
        <v>0</v>
      </c>
      <c r="J401" s="283">
        <f>I401/3</f>
        <v>0</v>
      </c>
      <c r="K401" s="281">
        <f>J401*5</f>
        <v>0</v>
      </c>
    </row>
    <row r="402" spans="2:12">
      <c r="B402" s="316"/>
      <c r="C402" s="317"/>
      <c r="D402" s="285"/>
      <c r="E402" s="285"/>
      <c r="F402" s="285"/>
      <c r="G402" s="285"/>
      <c r="H402" s="285"/>
      <c r="I402" s="284">
        <f>SUM(D402:H402)-MAX(D402:H402)-MIN(D402:H402)</f>
        <v>0</v>
      </c>
      <c r="J402" s="283">
        <f>I402/3</f>
        <v>0</v>
      </c>
      <c r="K402" s="281">
        <f>J402*5</f>
        <v>0</v>
      </c>
      <c r="L402" s="280">
        <f>K401+K402</f>
        <v>0</v>
      </c>
    </row>
  </sheetData>
  <mergeCells count="241">
    <mergeCell ref="A4:D4"/>
    <mergeCell ref="A5:D5"/>
    <mergeCell ref="A6:D6"/>
    <mergeCell ref="A7:D7"/>
    <mergeCell ref="B360:C360"/>
    <mergeCell ref="B361:C361"/>
    <mergeCell ref="A1:T1"/>
    <mergeCell ref="A2:O2"/>
    <mergeCell ref="A3:D3"/>
    <mergeCell ref="B330:C330"/>
    <mergeCell ref="B331:C331"/>
    <mergeCell ref="B332:C332"/>
    <mergeCell ref="B335:C335"/>
    <mergeCell ref="B336:C336"/>
    <mergeCell ref="B337:C337"/>
    <mergeCell ref="B340:C340"/>
    <mergeCell ref="B341:C341"/>
    <mergeCell ref="B342:C342"/>
    <mergeCell ref="B345:C345"/>
    <mergeCell ref="B346:C346"/>
    <mergeCell ref="B347:C347"/>
    <mergeCell ref="B310:C310"/>
    <mergeCell ref="B311:C311"/>
    <mergeCell ref="B312:C312"/>
    <mergeCell ref="B370:C370"/>
    <mergeCell ref="B371:C371"/>
    <mergeCell ref="B372:C372"/>
    <mergeCell ref="B375:C375"/>
    <mergeCell ref="B376:C376"/>
    <mergeCell ref="B377:C377"/>
    <mergeCell ref="B380:C380"/>
    <mergeCell ref="B381:C381"/>
    <mergeCell ref="B382:C382"/>
    <mergeCell ref="B385:C385"/>
    <mergeCell ref="B386:C386"/>
    <mergeCell ref="B387:C387"/>
    <mergeCell ref="B400:C400"/>
    <mergeCell ref="B401:C401"/>
    <mergeCell ref="B402:C402"/>
    <mergeCell ref="B390:C390"/>
    <mergeCell ref="B391:C391"/>
    <mergeCell ref="B392:C392"/>
    <mergeCell ref="B395:C395"/>
    <mergeCell ref="B396:C396"/>
    <mergeCell ref="B397:C397"/>
    <mergeCell ref="B362:C362"/>
    <mergeCell ref="B365:C365"/>
    <mergeCell ref="B366:C366"/>
    <mergeCell ref="B367:C367"/>
    <mergeCell ref="B350:C350"/>
    <mergeCell ref="B351:C351"/>
    <mergeCell ref="B352:C352"/>
    <mergeCell ref="B355:C355"/>
    <mergeCell ref="B356:C356"/>
    <mergeCell ref="B357:C357"/>
    <mergeCell ref="B315:C315"/>
    <mergeCell ref="B316:C316"/>
    <mergeCell ref="B317:C317"/>
    <mergeCell ref="B320:C320"/>
    <mergeCell ref="B321:C321"/>
    <mergeCell ref="B322:C322"/>
    <mergeCell ref="B325:C325"/>
    <mergeCell ref="B326:C326"/>
    <mergeCell ref="B327:C327"/>
    <mergeCell ref="B305:C305"/>
    <mergeCell ref="B306:C306"/>
    <mergeCell ref="B307:C307"/>
    <mergeCell ref="B270:C270"/>
    <mergeCell ref="B271:C271"/>
    <mergeCell ref="B272:C272"/>
    <mergeCell ref="B275:C275"/>
    <mergeCell ref="B276:C276"/>
    <mergeCell ref="B277:C277"/>
    <mergeCell ref="B280:C280"/>
    <mergeCell ref="B281:C281"/>
    <mergeCell ref="B282:C282"/>
    <mergeCell ref="B285:C285"/>
    <mergeCell ref="B286:C286"/>
    <mergeCell ref="B287:C287"/>
    <mergeCell ref="B290:C290"/>
    <mergeCell ref="B291:C291"/>
    <mergeCell ref="B292:C292"/>
    <mergeCell ref="B295:C295"/>
    <mergeCell ref="B296:C296"/>
    <mergeCell ref="B297:C297"/>
    <mergeCell ref="B300:C300"/>
    <mergeCell ref="B301:C301"/>
    <mergeCell ref="B302:C302"/>
    <mergeCell ref="B265:C265"/>
    <mergeCell ref="B266:C266"/>
    <mergeCell ref="B267:C267"/>
    <mergeCell ref="B230:C230"/>
    <mergeCell ref="B231:C231"/>
    <mergeCell ref="B232:C232"/>
    <mergeCell ref="B235:C235"/>
    <mergeCell ref="B236:C236"/>
    <mergeCell ref="B237:C237"/>
    <mergeCell ref="B240:C240"/>
    <mergeCell ref="B241:C241"/>
    <mergeCell ref="B242:C242"/>
    <mergeCell ref="B245:C245"/>
    <mergeCell ref="B246:C246"/>
    <mergeCell ref="B247:C247"/>
    <mergeCell ref="B250:C250"/>
    <mergeCell ref="B251:C251"/>
    <mergeCell ref="B252:C252"/>
    <mergeCell ref="B255:C255"/>
    <mergeCell ref="B256:C256"/>
    <mergeCell ref="B257:C257"/>
    <mergeCell ref="B260:C260"/>
    <mergeCell ref="B261:C261"/>
    <mergeCell ref="B262:C262"/>
    <mergeCell ref="B225:C225"/>
    <mergeCell ref="B226:C226"/>
    <mergeCell ref="B227:C227"/>
    <mergeCell ref="B190:C190"/>
    <mergeCell ref="B191:C191"/>
    <mergeCell ref="B192:C192"/>
    <mergeCell ref="B195:C195"/>
    <mergeCell ref="B196:C196"/>
    <mergeCell ref="B197:C197"/>
    <mergeCell ref="B200:C200"/>
    <mergeCell ref="B201:C201"/>
    <mergeCell ref="B202:C202"/>
    <mergeCell ref="B205:C205"/>
    <mergeCell ref="B206:C206"/>
    <mergeCell ref="B207:C207"/>
    <mergeCell ref="B210:C210"/>
    <mergeCell ref="B211:C211"/>
    <mergeCell ref="B212:C212"/>
    <mergeCell ref="B215:C215"/>
    <mergeCell ref="B216:C216"/>
    <mergeCell ref="B217:C217"/>
    <mergeCell ref="B220:C220"/>
    <mergeCell ref="B221:C221"/>
    <mergeCell ref="B222:C222"/>
    <mergeCell ref="B185:C185"/>
    <mergeCell ref="B186:C186"/>
    <mergeCell ref="B187:C187"/>
    <mergeCell ref="B160:C160"/>
    <mergeCell ref="B161:C161"/>
    <mergeCell ref="B162:C162"/>
    <mergeCell ref="B150:C150"/>
    <mergeCell ref="B151:C151"/>
    <mergeCell ref="B152:C152"/>
    <mergeCell ref="B155:C155"/>
    <mergeCell ref="B156:C156"/>
    <mergeCell ref="B157:C157"/>
    <mergeCell ref="B170:C170"/>
    <mergeCell ref="B171:C171"/>
    <mergeCell ref="B172:C172"/>
    <mergeCell ref="B175:C175"/>
    <mergeCell ref="B176:C176"/>
    <mergeCell ref="B177:C177"/>
    <mergeCell ref="B180:C180"/>
    <mergeCell ref="B181:C181"/>
    <mergeCell ref="B182:C182"/>
    <mergeCell ref="B145:C145"/>
    <mergeCell ref="B146:C146"/>
    <mergeCell ref="B147:C147"/>
    <mergeCell ref="B110:C110"/>
    <mergeCell ref="B111:C111"/>
    <mergeCell ref="B112:C112"/>
    <mergeCell ref="B115:C115"/>
    <mergeCell ref="B116:C116"/>
    <mergeCell ref="B117:C117"/>
    <mergeCell ref="B120:C120"/>
    <mergeCell ref="B121:C121"/>
    <mergeCell ref="B122:C122"/>
    <mergeCell ref="B125:C125"/>
    <mergeCell ref="B126:C126"/>
    <mergeCell ref="B127:C127"/>
    <mergeCell ref="B130:C130"/>
    <mergeCell ref="B131:C131"/>
    <mergeCell ref="B132:C132"/>
    <mergeCell ref="B135:C135"/>
    <mergeCell ref="B136:C136"/>
    <mergeCell ref="B137:C137"/>
    <mergeCell ref="B140:C140"/>
    <mergeCell ref="B141:C141"/>
    <mergeCell ref="B142:C142"/>
    <mergeCell ref="B105:C105"/>
    <mergeCell ref="B106:C106"/>
    <mergeCell ref="B107:C107"/>
    <mergeCell ref="B70:C70"/>
    <mergeCell ref="B71:C71"/>
    <mergeCell ref="B72:C72"/>
    <mergeCell ref="B75:C75"/>
    <mergeCell ref="B76:C76"/>
    <mergeCell ref="B77:C77"/>
    <mergeCell ref="B80:C80"/>
    <mergeCell ref="B81:C81"/>
    <mergeCell ref="B82:C82"/>
    <mergeCell ref="B85:C85"/>
    <mergeCell ref="B86:C86"/>
    <mergeCell ref="B87:C87"/>
    <mergeCell ref="B90:C90"/>
    <mergeCell ref="B91:C91"/>
    <mergeCell ref="B92:C92"/>
    <mergeCell ref="B95:C95"/>
    <mergeCell ref="B96:C96"/>
    <mergeCell ref="B97:C97"/>
    <mergeCell ref="B100:C100"/>
    <mergeCell ref="B101:C101"/>
    <mergeCell ref="B102:C102"/>
    <mergeCell ref="B65:C65"/>
    <mergeCell ref="B66:C66"/>
    <mergeCell ref="B67:C67"/>
    <mergeCell ref="B30:C30"/>
    <mergeCell ref="B31:C31"/>
    <mergeCell ref="B32:C32"/>
    <mergeCell ref="B35:C35"/>
    <mergeCell ref="B36:C36"/>
    <mergeCell ref="B37:C37"/>
    <mergeCell ref="B40:C40"/>
    <mergeCell ref="B41:C41"/>
    <mergeCell ref="B42:C42"/>
    <mergeCell ref="B45:C45"/>
    <mergeCell ref="B46:C46"/>
    <mergeCell ref="B47:C47"/>
    <mergeCell ref="B50:C50"/>
    <mergeCell ref="B51:C51"/>
    <mergeCell ref="B52:C52"/>
    <mergeCell ref="B55:C55"/>
    <mergeCell ref="B56:C56"/>
    <mergeCell ref="B57:C57"/>
    <mergeCell ref="B60:C60"/>
    <mergeCell ref="B61:C61"/>
    <mergeCell ref="B62:C62"/>
    <mergeCell ref="B25:C25"/>
    <mergeCell ref="B26:C26"/>
    <mergeCell ref="B27:C27"/>
    <mergeCell ref="B10:C10"/>
    <mergeCell ref="B11:C11"/>
    <mergeCell ref="B12:C12"/>
    <mergeCell ref="B15:C15"/>
    <mergeCell ref="B16:C16"/>
    <mergeCell ref="B17:C17"/>
    <mergeCell ref="B20:C20"/>
    <mergeCell ref="B21:C21"/>
    <mergeCell ref="B22:C2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4"/>
  <sheetViews>
    <sheetView topLeftCell="A41" workbookViewId="0">
      <selection activeCell="H20" sqref="H20"/>
    </sheetView>
  </sheetViews>
  <sheetFormatPr defaultRowHeight="15.75"/>
  <cols>
    <col min="1" max="1" width="7" style="269" customWidth="1"/>
    <col min="2" max="2" width="21.7109375" style="268" customWidth="1"/>
    <col min="3" max="3" width="15.7109375" style="269" customWidth="1"/>
    <col min="4" max="4" width="19.28515625" style="269" customWidth="1"/>
    <col min="5" max="5" width="13.7109375" style="268" customWidth="1"/>
    <col min="6" max="6" width="27.85546875" style="267" customWidth="1"/>
    <col min="7" max="16384" width="9.140625" style="267"/>
  </cols>
  <sheetData>
    <row r="1" spans="1:8">
      <c r="A1" s="293" t="s">
        <v>43</v>
      </c>
      <c r="B1" s="293"/>
      <c r="C1" s="293"/>
      <c r="D1" s="293"/>
      <c r="E1" s="293"/>
      <c r="F1" s="293"/>
      <c r="G1" s="293"/>
      <c r="H1" s="320"/>
    </row>
    <row r="2" spans="1:8">
      <c r="A2" s="298" t="s">
        <v>377</v>
      </c>
      <c r="B2" s="297"/>
      <c r="C2" s="297"/>
      <c r="D2" s="297"/>
      <c r="E2" s="297"/>
      <c r="F2" s="297"/>
    </row>
    <row r="3" spans="1:8">
      <c r="A3" s="299" t="s">
        <v>0</v>
      </c>
      <c r="B3" s="305"/>
      <c r="C3" s="305"/>
      <c r="D3" s="305"/>
    </row>
    <row r="4" spans="1:8">
      <c r="A4" s="301" t="s">
        <v>1</v>
      </c>
      <c r="B4" s="306"/>
      <c r="C4" s="306"/>
      <c r="D4" s="306"/>
    </row>
    <row r="5" spans="1:8">
      <c r="A5" s="298" t="s">
        <v>2</v>
      </c>
      <c r="B5" s="297"/>
      <c r="C5" s="297"/>
      <c r="D5" s="297"/>
    </row>
    <row r="6" spans="1:8">
      <c r="A6" s="318" t="s">
        <v>376</v>
      </c>
      <c r="B6" s="319"/>
      <c r="C6" s="319"/>
      <c r="D6" s="319"/>
    </row>
    <row r="7" spans="1:8">
      <c r="A7" s="318" t="s">
        <v>375</v>
      </c>
      <c r="B7" s="319"/>
      <c r="C7" s="319"/>
      <c r="D7" s="319"/>
    </row>
    <row r="10" spans="1:8">
      <c r="A10" s="322" t="s">
        <v>362</v>
      </c>
      <c r="B10" s="322"/>
    </row>
    <row r="12" spans="1:8">
      <c r="A12" s="289" t="s">
        <v>355</v>
      </c>
      <c r="B12" s="289" t="s">
        <v>244</v>
      </c>
      <c r="C12" s="289" t="s">
        <v>243</v>
      </c>
      <c r="D12" s="289" t="s">
        <v>28</v>
      </c>
      <c r="E12" s="290" t="s">
        <v>29</v>
      </c>
    </row>
    <row r="13" spans="1:8">
      <c r="A13" s="275">
        <v>1</v>
      </c>
      <c r="B13" s="276" t="s">
        <v>106</v>
      </c>
      <c r="C13" s="275">
        <v>2002</v>
      </c>
      <c r="D13" s="275" t="s">
        <v>68</v>
      </c>
      <c r="E13" s="277">
        <v>60.3</v>
      </c>
    </row>
    <row r="14" spans="1:8">
      <c r="A14" s="275">
        <v>2</v>
      </c>
      <c r="B14" s="276" t="s">
        <v>128</v>
      </c>
      <c r="C14" s="275">
        <v>2002</v>
      </c>
      <c r="D14" s="275" t="s">
        <v>61</v>
      </c>
      <c r="E14" s="277">
        <v>52</v>
      </c>
    </row>
    <row r="15" spans="1:8">
      <c r="A15" s="275">
        <v>3</v>
      </c>
      <c r="B15" s="276" t="s">
        <v>97</v>
      </c>
      <c r="C15" s="275">
        <v>2002</v>
      </c>
      <c r="D15" s="275" t="s">
        <v>90</v>
      </c>
      <c r="E15" s="277">
        <v>50.83</v>
      </c>
    </row>
    <row r="16" spans="1:8">
      <c r="A16" s="275">
        <v>4</v>
      </c>
      <c r="B16" s="276" t="s">
        <v>108</v>
      </c>
      <c r="C16" s="275">
        <v>2002</v>
      </c>
      <c r="D16" s="275" t="s">
        <v>63</v>
      </c>
      <c r="E16" s="277">
        <v>50.5</v>
      </c>
    </row>
    <row r="17" spans="1:5">
      <c r="A17" s="275">
        <v>5</v>
      </c>
      <c r="B17" s="276" t="s">
        <v>100</v>
      </c>
      <c r="C17" s="275">
        <v>2003</v>
      </c>
      <c r="D17" s="275" t="s">
        <v>59</v>
      </c>
      <c r="E17" s="277">
        <v>48.83</v>
      </c>
    </row>
    <row r="18" spans="1:5">
      <c r="A18" s="275">
        <v>6</v>
      </c>
      <c r="B18" s="276" t="s">
        <v>99</v>
      </c>
      <c r="C18" s="275">
        <v>2002</v>
      </c>
      <c r="D18" s="275" t="s">
        <v>61</v>
      </c>
      <c r="E18" s="277">
        <v>48.5</v>
      </c>
    </row>
    <row r="19" spans="1:5">
      <c r="A19" s="275">
        <v>7</v>
      </c>
      <c r="B19" s="276" t="s">
        <v>123</v>
      </c>
      <c r="C19" s="275">
        <v>2002</v>
      </c>
      <c r="D19" s="275" t="s">
        <v>61</v>
      </c>
      <c r="E19" s="277">
        <v>48.16</v>
      </c>
    </row>
    <row r="20" spans="1:5">
      <c r="A20" s="269">
        <v>8</v>
      </c>
      <c r="B20" s="276" t="s">
        <v>358</v>
      </c>
      <c r="C20" s="275">
        <v>2003</v>
      </c>
      <c r="D20" s="275" t="s">
        <v>330</v>
      </c>
      <c r="E20" s="277">
        <v>47.3</v>
      </c>
    </row>
    <row r="21" spans="1:5">
      <c r="A21" s="275">
        <v>9</v>
      </c>
      <c r="B21" s="276" t="s">
        <v>101</v>
      </c>
      <c r="C21" s="275">
        <v>2002</v>
      </c>
      <c r="D21" s="275" t="s">
        <v>63</v>
      </c>
      <c r="E21" s="277">
        <v>46</v>
      </c>
    </row>
    <row r="22" spans="1:5">
      <c r="A22" s="275">
        <v>10</v>
      </c>
      <c r="B22" s="276" t="s">
        <v>360</v>
      </c>
      <c r="C22" s="275">
        <v>2003</v>
      </c>
      <c r="D22" s="275" t="s">
        <v>68</v>
      </c>
      <c r="E22" s="277">
        <v>45.3</v>
      </c>
    </row>
    <row r="23" spans="1:5">
      <c r="A23" s="275">
        <v>11</v>
      </c>
      <c r="B23" s="276" t="s">
        <v>89</v>
      </c>
      <c r="C23" s="275">
        <v>2002</v>
      </c>
      <c r="D23" s="275" t="s">
        <v>90</v>
      </c>
      <c r="E23" s="277">
        <v>40.83</v>
      </c>
    </row>
    <row r="24" spans="1:5">
      <c r="A24" s="275">
        <v>12</v>
      </c>
      <c r="B24" s="276" t="s">
        <v>71</v>
      </c>
      <c r="C24" s="275">
        <v>2002</v>
      </c>
      <c r="D24" s="275" t="s">
        <v>61</v>
      </c>
      <c r="E24" s="277">
        <v>40.299999999999997</v>
      </c>
    </row>
    <row r="25" spans="1:5">
      <c r="A25" s="275">
        <v>13</v>
      </c>
      <c r="B25" s="276" t="s">
        <v>299</v>
      </c>
      <c r="C25" s="275">
        <v>2003</v>
      </c>
      <c r="D25" s="275" t="s">
        <v>296</v>
      </c>
      <c r="E25" s="277">
        <v>34.1</v>
      </c>
    </row>
    <row r="26" spans="1:5">
      <c r="A26" s="275"/>
      <c r="B26" s="278" t="s">
        <v>31</v>
      </c>
      <c r="C26" s="275"/>
      <c r="D26" s="275"/>
      <c r="E26" s="277"/>
    </row>
    <row r="27" spans="1:5" ht="15.75" customHeight="1">
      <c r="A27" s="275"/>
      <c r="B27" s="276" t="s">
        <v>359</v>
      </c>
      <c r="C27" s="275">
        <v>2001</v>
      </c>
      <c r="D27" s="275" t="s">
        <v>330</v>
      </c>
      <c r="E27" s="277">
        <v>59.5</v>
      </c>
    </row>
    <row r="28" spans="1:5" ht="15.75" customHeight="1">
      <c r="A28" s="275"/>
      <c r="B28" s="276" t="s">
        <v>116</v>
      </c>
      <c r="C28" s="275">
        <v>2001</v>
      </c>
      <c r="D28" s="275" t="s">
        <v>90</v>
      </c>
      <c r="E28" s="277">
        <v>34.659999999999997</v>
      </c>
    </row>
    <row r="29" spans="1:5">
      <c r="A29" s="275"/>
      <c r="B29" s="276" t="s">
        <v>369</v>
      </c>
      <c r="C29" s="275">
        <v>2000</v>
      </c>
      <c r="D29" s="275" t="s">
        <v>296</v>
      </c>
      <c r="E29" s="277">
        <v>34</v>
      </c>
    </row>
    <row r="30" spans="1:5">
      <c r="A30" s="275"/>
      <c r="B30" s="276" t="s">
        <v>357</v>
      </c>
      <c r="C30" s="275">
        <v>2001</v>
      </c>
      <c r="D30" s="275" t="s">
        <v>321</v>
      </c>
      <c r="E30" s="277">
        <v>30.33</v>
      </c>
    </row>
    <row r="32" spans="1:5">
      <c r="A32" s="322" t="s">
        <v>356</v>
      </c>
      <c r="B32" s="322"/>
      <c r="C32" s="274"/>
    </row>
    <row r="33" spans="1:6">
      <c r="B33" s="271"/>
      <c r="C33" s="274"/>
    </row>
    <row r="34" spans="1:6">
      <c r="A34" s="275" t="s">
        <v>355</v>
      </c>
      <c r="B34" s="275" t="s">
        <v>244</v>
      </c>
      <c r="C34" s="275" t="s">
        <v>243</v>
      </c>
      <c r="D34" s="275" t="s">
        <v>28</v>
      </c>
      <c r="E34" s="275" t="s">
        <v>29</v>
      </c>
    </row>
    <row r="35" spans="1:6">
      <c r="A35" s="275">
        <v>1</v>
      </c>
      <c r="B35" s="276" t="s">
        <v>132</v>
      </c>
      <c r="C35" s="275">
        <v>2005</v>
      </c>
      <c r="D35" s="275" t="s">
        <v>330</v>
      </c>
      <c r="E35" s="275">
        <v>53.83</v>
      </c>
    </row>
    <row r="36" spans="1:6">
      <c r="A36" s="275">
        <v>2</v>
      </c>
      <c r="B36" s="276" t="s">
        <v>131</v>
      </c>
      <c r="C36" s="275">
        <v>2005</v>
      </c>
      <c r="D36" s="275" t="s">
        <v>59</v>
      </c>
      <c r="E36" s="275">
        <v>49</v>
      </c>
    </row>
    <row r="37" spans="1:6">
      <c r="A37" s="275">
        <v>3</v>
      </c>
      <c r="B37" s="276" t="s">
        <v>354</v>
      </c>
      <c r="C37" s="275">
        <v>2004</v>
      </c>
      <c r="D37" s="275" t="s">
        <v>70</v>
      </c>
      <c r="E37" s="275">
        <v>47.33</v>
      </c>
    </row>
    <row r="38" spans="1:6">
      <c r="A38" s="275">
        <v>4</v>
      </c>
      <c r="B38" s="276" t="s">
        <v>353</v>
      </c>
      <c r="C38" s="275">
        <v>2007</v>
      </c>
      <c r="D38" s="275" t="s">
        <v>321</v>
      </c>
      <c r="E38" s="275">
        <v>47</v>
      </c>
    </row>
    <row r="39" spans="1:6">
      <c r="A39" s="275">
        <v>5</v>
      </c>
      <c r="B39" s="276" t="s">
        <v>352</v>
      </c>
      <c r="C39" s="275">
        <v>2004</v>
      </c>
      <c r="D39" s="275" t="s">
        <v>330</v>
      </c>
      <c r="E39" s="275">
        <v>45.33</v>
      </c>
    </row>
    <row r="40" spans="1:6">
      <c r="A40" s="275">
        <v>6</v>
      </c>
      <c r="B40" s="276" t="s">
        <v>351</v>
      </c>
      <c r="C40" s="275">
        <v>2004</v>
      </c>
      <c r="D40" s="275" t="s">
        <v>68</v>
      </c>
      <c r="E40" s="275">
        <v>45.33</v>
      </c>
    </row>
    <row r="41" spans="1:6">
      <c r="A41" s="275">
        <v>7</v>
      </c>
      <c r="B41" s="276" t="s">
        <v>350</v>
      </c>
      <c r="C41" s="275">
        <v>2004</v>
      </c>
      <c r="D41" s="275" t="s">
        <v>70</v>
      </c>
      <c r="E41" s="275">
        <v>44.16</v>
      </c>
    </row>
    <row r="42" spans="1:6">
      <c r="A42" s="275">
        <v>8</v>
      </c>
      <c r="B42" s="276" t="s">
        <v>349</v>
      </c>
      <c r="C42" s="275">
        <v>2006</v>
      </c>
      <c r="D42" s="275" t="s">
        <v>70</v>
      </c>
      <c r="E42" s="275">
        <v>44</v>
      </c>
    </row>
    <row r="43" spans="1:6">
      <c r="A43" s="275">
        <v>9</v>
      </c>
      <c r="B43" s="276" t="s">
        <v>348</v>
      </c>
      <c r="C43" s="275">
        <v>2006</v>
      </c>
      <c r="D43" s="275" t="s">
        <v>330</v>
      </c>
      <c r="E43" s="275">
        <v>43.33</v>
      </c>
    </row>
    <row r="44" spans="1:6">
      <c r="A44" s="275">
        <v>10</v>
      </c>
      <c r="B44" s="276" t="s">
        <v>347</v>
      </c>
      <c r="C44" s="275">
        <v>2006</v>
      </c>
      <c r="D44" s="275" t="s">
        <v>330</v>
      </c>
      <c r="E44" s="275">
        <v>43.16</v>
      </c>
      <c r="F44" s="270"/>
    </row>
    <row r="45" spans="1:6">
      <c r="A45" s="275">
        <v>11</v>
      </c>
      <c r="B45" s="276" t="s">
        <v>346</v>
      </c>
      <c r="C45" s="275">
        <v>2004</v>
      </c>
      <c r="D45" s="275" t="s">
        <v>70</v>
      </c>
      <c r="E45" s="275">
        <v>42.66</v>
      </c>
      <c r="F45" s="270"/>
    </row>
    <row r="46" spans="1:6">
      <c r="A46" s="275">
        <v>12</v>
      </c>
      <c r="B46" s="276" t="s">
        <v>297</v>
      </c>
      <c r="C46" s="275">
        <v>2004</v>
      </c>
      <c r="D46" s="275" t="s">
        <v>296</v>
      </c>
      <c r="E46" s="275">
        <v>42</v>
      </c>
      <c r="F46" s="270"/>
    </row>
    <row r="47" spans="1:6">
      <c r="A47" s="275">
        <v>13</v>
      </c>
      <c r="B47" s="276" t="s">
        <v>345</v>
      </c>
      <c r="C47" s="275">
        <v>2004</v>
      </c>
      <c r="D47" s="275" t="s">
        <v>70</v>
      </c>
      <c r="E47" s="275">
        <v>40.659999999999997</v>
      </c>
      <c r="F47" s="270"/>
    </row>
    <row r="48" spans="1:6">
      <c r="A48" s="275">
        <v>14</v>
      </c>
      <c r="B48" s="276" t="s">
        <v>344</v>
      </c>
      <c r="C48" s="275">
        <v>2004</v>
      </c>
      <c r="D48" s="275" t="s">
        <v>330</v>
      </c>
      <c r="E48" s="275">
        <v>40.5</v>
      </c>
      <c r="F48" s="270"/>
    </row>
    <row r="49" spans="1:6">
      <c r="A49" s="275">
        <v>15</v>
      </c>
      <c r="B49" s="276" t="s">
        <v>343</v>
      </c>
      <c r="C49" s="275">
        <v>2005</v>
      </c>
      <c r="D49" s="275" t="s">
        <v>68</v>
      </c>
      <c r="E49" s="275">
        <v>39</v>
      </c>
      <c r="F49" s="270"/>
    </row>
    <row r="50" spans="1:6">
      <c r="A50" s="275">
        <v>16</v>
      </c>
      <c r="B50" s="276" t="s">
        <v>125</v>
      </c>
      <c r="C50" s="275">
        <v>2004</v>
      </c>
      <c r="D50" s="275" t="s">
        <v>61</v>
      </c>
      <c r="E50" s="275">
        <v>38.33</v>
      </c>
      <c r="F50" s="270"/>
    </row>
    <row r="51" spans="1:6">
      <c r="A51" s="275">
        <v>17</v>
      </c>
      <c r="B51" s="276" t="s">
        <v>342</v>
      </c>
      <c r="C51" s="275">
        <v>2004</v>
      </c>
      <c r="D51" s="275" t="s">
        <v>70</v>
      </c>
      <c r="E51" s="275">
        <v>37.83</v>
      </c>
      <c r="F51" s="270"/>
    </row>
    <row r="52" spans="1:6">
      <c r="A52" s="275">
        <v>18</v>
      </c>
      <c r="B52" s="276" t="s">
        <v>103</v>
      </c>
      <c r="C52" s="275">
        <v>2004</v>
      </c>
      <c r="D52" s="275" t="s">
        <v>90</v>
      </c>
      <c r="E52" s="275">
        <v>37.83</v>
      </c>
      <c r="F52" s="270"/>
    </row>
    <row r="53" spans="1:6">
      <c r="A53" s="275">
        <v>19</v>
      </c>
      <c r="B53" s="276" t="s">
        <v>341</v>
      </c>
      <c r="C53" s="275">
        <v>2005</v>
      </c>
      <c r="D53" s="275" t="s">
        <v>330</v>
      </c>
      <c r="E53" s="275">
        <v>37.659999999999997</v>
      </c>
      <c r="F53" s="270"/>
    </row>
    <row r="54" spans="1:6">
      <c r="A54" s="275">
        <v>20</v>
      </c>
      <c r="B54" s="276" t="s">
        <v>340</v>
      </c>
      <c r="C54" s="275">
        <v>2006</v>
      </c>
      <c r="D54" s="275" t="s">
        <v>330</v>
      </c>
      <c r="E54" s="275">
        <v>37.159999999999997</v>
      </c>
      <c r="F54" s="270"/>
    </row>
    <row r="55" spans="1:6">
      <c r="A55" s="275">
        <v>21</v>
      </c>
      <c r="B55" s="276" t="s">
        <v>339</v>
      </c>
      <c r="C55" s="275">
        <v>2006</v>
      </c>
      <c r="D55" s="275" t="s">
        <v>61</v>
      </c>
      <c r="E55" s="275">
        <v>37</v>
      </c>
      <c r="F55" s="270"/>
    </row>
    <row r="56" spans="1:6">
      <c r="A56" s="275">
        <v>22</v>
      </c>
      <c r="B56" s="276" t="s">
        <v>338</v>
      </c>
      <c r="C56" s="275">
        <v>2005</v>
      </c>
      <c r="D56" s="275" t="s">
        <v>321</v>
      </c>
      <c r="E56" s="275">
        <v>37</v>
      </c>
      <c r="F56" s="270"/>
    </row>
    <row r="57" spans="1:6">
      <c r="A57" s="275">
        <v>23</v>
      </c>
      <c r="B57" s="276" t="s">
        <v>337</v>
      </c>
      <c r="C57" s="275">
        <v>2004</v>
      </c>
      <c r="D57" s="275" t="s">
        <v>330</v>
      </c>
      <c r="E57" s="275">
        <v>36.5</v>
      </c>
      <c r="F57" s="270"/>
    </row>
    <row r="58" spans="1:6">
      <c r="A58" s="275">
        <v>24</v>
      </c>
      <c r="B58" s="276" t="s">
        <v>336</v>
      </c>
      <c r="C58" s="275">
        <v>2006</v>
      </c>
      <c r="D58" s="275" t="s">
        <v>68</v>
      </c>
      <c r="E58" s="275">
        <v>36.33</v>
      </c>
      <c r="F58" s="270"/>
    </row>
    <row r="59" spans="1:6">
      <c r="A59" s="275">
        <v>25</v>
      </c>
      <c r="B59" s="276" t="s">
        <v>335</v>
      </c>
      <c r="C59" s="275">
        <v>2006</v>
      </c>
      <c r="D59" s="275" t="s">
        <v>330</v>
      </c>
      <c r="E59" s="275">
        <v>35.83</v>
      </c>
      <c r="F59" s="270"/>
    </row>
    <row r="60" spans="1:6">
      <c r="A60" s="275">
        <v>26</v>
      </c>
      <c r="B60" s="276" t="s">
        <v>334</v>
      </c>
      <c r="C60" s="275">
        <v>2004</v>
      </c>
      <c r="D60" s="275" t="s">
        <v>70</v>
      </c>
      <c r="E60" s="275">
        <v>35.83</v>
      </c>
      <c r="F60" s="270"/>
    </row>
    <row r="61" spans="1:6">
      <c r="A61" s="275">
        <v>27</v>
      </c>
      <c r="B61" s="276" t="s">
        <v>333</v>
      </c>
      <c r="C61" s="275">
        <v>2004</v>
      </c>
      <c r="D61" s="275" t="s">
        <v>70</v>
      </c>
      <c r="E61" s="275">
        <v>35.33</v>
      </c>
      <c r="F61" s="270"/>
    </row>
    <row r="62" spans="1:6">
      <c r="A62" s="275">
        <v>28</v>
      </c>
      <c r="B62" s="276" t="s">
        <v>332</v>
      </c>
      <c r="C62" s="275">
        <v>2005</v>
      </c>
      <c r="D62" s="275" t="s">
        <v>330</v>
      </c>
      <c r="E62" s="275">
        <v>35.159999999999997</v>
      </c>
      <c r="F62" s="270"/>
    </row>
    <row r="63" spans="1:6">
      <c r="A63" s="275">
        <v>29</v>
      </c>
      <c r="B63" s="276" t="s">
        <v>331</v>
      </c>
      <c r="C63" s="275">
        <v>2006</v>
      </c>
      <c r="D63" s="275" t="s">
        <v>330</v>
      </c>
      <c r="E63" s="275">
        <v>34.159999999999997</v>
      </c>
      <c r="F63" s="270"/>
    </row>
    <row r="64" spans="1:6">
      <c r="A64" s="275">
        <v>30</v>
      </c>
      <c r="B64" s="276" t="s">
        <v>329</v>
      </c>
      <c r="C64" s="275">
        <v>2004</v>
      </c>
      <c r="D64" s="275" t="s">
        <v>70</v>
      </c>
      <c r="E64" s="275">
        <v>34</v>
      </c>
      <c r="F64" s="270"/>
    </row>
    <row r="65" spans="1:6">
      <c r="A65" s="275">
        <v>31</v>
      </c>
      <c r="B65" s="276" t="s">
        <v>328</v>
      </c>
      <c r="C65" s="275">
        <v>2005</v>
      </c>
      <c r="D65" s="275" t="s">
        <v>296</v>
      </c>
      <c r="E65" s="275">
        <v>33.83</v>
      </c>
      <c r="F65" s="270"/>
    </row>
    <row r="66" spans="1:6">
      <c r="A66" s="275">
        <v>32</v>
      </c>
      <c r="B66" s="276" t="s">
        <v>293</v>
      </c>
      <c r="C66" s="275">
        <v>2006</v>
      </c>
      <c r="D66" s="275" t="s">
        <v>90</v>
      </c>
      <c r="E66" s="275">
        <v>33.659999999999997</v>
      </c>
      <c r="F66" s="270"/>
    </row>
    <row r="67" spans="1:6">
      <c r="A67" s="275">
        <v>33</v>
      </c>
      <c r="B67" s="276" t="s">
        <v>327</v>
      </c>
      <c r="C67" s="275">
        <v>2004</v>
      </c>
      <c r="D67" s="275" t="s">
        <v>70</v>
      </c>
      <c r="E67" s="275">
        <v>33.159999999999997</v>
      </c>
      <c r="F67" s="270"/>
    </row>
    <row r="68" spans="1:6">
      <c r="A68" s="275">
        <v>34</v>
      </c>
      <c r="B68" s="276" t="s">
        <v>273</v>
      </c>
      <c r="C68" s="275">
        <v>2006</v>
      </c>
      <c r="D68" s="275" t="s">
        <v>61</v>
      </c>
      <c r="E68" s="275">
        <v>32.659999999999997</v>
      </c>
      <c r="F68" s="270"/>
    </row>
    <row r="69" spans="1:6">
      <c r="A69" s="275">
        <v>35</v>
      </c>
      <c r="B69" s="276" t="s">
        <v>326</v>
      </c>
      <c r="C69" s="275">
        <v>2004</v>
      </c>
      <c r="D69" s="275" t="s">
        <v>70</v>
      </c>
      <c r="E69" s="275">
        <v>32.159999999999997</v>
      </c>
      <c r="F69" s="270"/>
    </row>
    <row r="70" spans="1:6">
      <c r="A70" s="275">
        <v>36</v>
      </c>
      <c r="B70" s="276" t="s">
        <v>300</v>
      </c>
      <c r="C70" s="275">
        <v>2004</v>
      </c>
      <c r="D70" s="275" t="s">
        <v>296</v>
      </c>
      <c r="E70" s="275">
        <v>31.83</v>
      </c>
      <c r="F70" s="270"/>
    </row>
    <row r="71" spans="1:6">
      <c r="A71" s="275">
        <v>37</v>
      </c>
      <c r="B71" s="276" t="s">
        <v>325</v>
      </c>
      <c r="C71" s="275">
        <v>2005</v>
      </c>
      <c r="D71" s="275" t="s">
        <v>296</v>
      </c>
      <c r="E71" s="275">
        <v>31.66</v>
      </c>
      <c r="F71" s="270"/>
    </row>
    <row r="72" spans="1:6">
      <c r="A72" s="275">
        <v>38</v>
      </c>
      <c r="B72" s="276" t="s">
        <v>304</v>
      </c>
      <c r="C72" s="275">
        <v>2005</v>
      </c>
      <c r="D72" s="275" t="s">
        <v>296</v>
      </c>
      <c r="E72" s="275">
        <v>29.5</v>
      </c>
      <c r="F72" s="270"/>
    </row>
    <row r="73" spans="1:6">
      <c r="A73" s="275">
        <v>39</v>
      </c>
      <c r="B73" s="276" t="s">
        <v>324</v>
      </c>
      <c r="C73" s="275">
        <v>2005</v>
      </c>
      <c r="D73" s="275" t="s">
        <v>321</v>
      </c>
      <c r="E73" s="275">
        <v>28.5</v>
      </c>
      <c r="F73" s="270"/>
    </row>
    <row r="74" spans="1:6">
      <c r="A74" s="275">
        <v>40</v>
      </c>
      <c r="B74" s="276" t="s">
        <v>323</v>
      </c>
      <c r="C74" s="275">
        <v>2008</v>
      </c>
      <c r="D74" s="275" t="s">
        <v>321</v>
      </c>
      <c r="E74" s="275">
        <v>26.33</v>
      </c>
      <c r="F74" s="270"/>
    </row>
    <row r="75" spans="1:6">
      <c r="A75" s="275">
        <v>41</v>
      </c>
      <c r="B75" s="276" t="s">
        <v>303</v>
      </c>
      <c r="C75" s="275">
        <v>2005</v>
      </c>
      <c r="D75" s="275" t="s">
        <v>296</v>
      </c>
      <c r="E75" s="275">
        <v>24.5</v>
      </c>
      <c r="F75" s="270"/>
    </row>
    <row r="76" spans="1:6">
      <c r="A76" s="275">
        <v>42</v>
      </c>
      <c r="B76" s="276" t="s">
        <v>322</v>
      </c>
      <c r="C76" s="275">
        <v>2007</v>
      </c>
      <c r="D76" s="275" t="s">
        <v>321</v>
      </c>
      <c r="E76" s="275">
        <v>18.329999999999998</v>
      </c>
      <c r="F76" s="270"/>
    </row>
    <row r="77" spans="1:6">
      <c r="B77" s="271"/>
      <c r="C77" s="274"/>
      <c r="D77" s="267"/>
      <c r="E77" s="267"/>
      <c r="F77" s="270"/>
    </row>
    <row r="78" spans="1:6">
      <c r="B78" s="271"/>
      <c r="C78" s="274"/>
      <c r="E78" s="271"/>
      <c r="F78" s="270"/>
    </row>
    <row r="79" spans="1:6">
      <c r="B79" s="271"/>
      <c r="C79" s="274"/>
      <c r="E79" s="271"/>
      <c r="F79" s="270"/>
    </row>
    <row r="80" spans="1:6">
      <c r="B80" s="271"/>
      <c r="C80" s="274"/>
      <c r="E80" s="273"/>
      <c r="F80" s="270"/>
    </row>
    <row r="81" spans="2:6">
      <c r="B81" s="271"/>
      <c r="C81" s="274"/>
      <c r="E81" s="272"/>
      <c r="F81" s="270"/>
    </row>
    <row r="82" spans="2:6">
      <c r="B82" s="271"/>
      <c r="C82" s="274"/>
      <c r="E82" s="271"/>
      <c r="F82" s="270"/>
    </row>
    <row r="83" spans="2:6">
      <c r="B83" s="271"/>
      <c r="C83" s="274"/>
      <c r="E83" s="271"/>
      <c r="F83" s="270"/>
    </row>
    <row r="84" spans="2:6">
      <c r="B84" s="271"/>
      <c r="C84" s="274"/>
      <c r="E84" s="273"/>
      <c r="F84" s="270"/>
    </row>
    <row r="85" spans="2:6">
      <c r="B85" s="271"/>
      <c r="C85" s="274"/>
      <c r="E85" s="272"/>
      <c r="F85" s="270"/>
    </row>
    <row r="86" spans="2:6">
      <c r="E86" s="271"/>
      <c r="F86" s="270"/>
    </row>
    <row r="87" spans="2:6">
      <c r="E87" s="271"/>
      <c r="F87" s="270"/>
    </row>
    <row r="88" spans="2:6">
      <c r="E88" s="273"/>
      <c r="F88" s="270"/>
    </row>
    <row r="89" spans="2:6">
      <c r="E89" s="272"/>
      <c r="F89" s="270"/>
    </row>
    <row r="90" spans="2:6">
      <c r="E90" s="271"/>
      <c r="F90" s="270"/>
    </row>
    <row r="91" spans="2:6">
      <c r="E91" s="271"/>
      <c r="F91" s="270"/>
    </row>
    <row r="92" spans="2:6">
      <c r="E92" s="273"/>
      <c r="F92" s="270"/>
    </row>
    <row r="93" spans="2:6">
      <c r="E93" s="272"/>
      <c r="F93" s="270"/>
    </row>
    <row r="94" spans="2:6">
      <c r="B94" s="272"/>
      <c r="C94" s="274"/>
      <c r="E94" s="271"/>
      <c r="F94" s="270"/>
    </row>
    <row r="95" spans="2:6">
      <c r="B95" s="271"/>
      <c r="C95" s="274"/>
      <c r="E95" s="271"/>
      <c r="F95" s="270"/>
    </row>
    <row r="96" spans="2:6">
      <c r="B96" s="271"/>
      <c r="C96" s="274"/>
      <c r="E96" s="273"/>
      <c r="F96" s="270"/>
    </row>
    <row r="97" spans="2:6">
      <c r="B97" s="273"/>
      <c r="C97" s="274"/>
      <c r="E97" s="272"/>
      <c r="F97" s="270"/>
    </row>
    <row r="98" spans="2:6">
      <c r="B98" s="272"/>
      <c r="C98" s="274"/>
      <c r="E98" s="271"/>
      <c r="F98" s="270"/>
    </row>
    <row r="99" spans="2:6">
      <c r="B99" s="271"/>
      <c r="C99" s="274"/>
      <c r="E99" s="271"/>
      <c r="F99" s="270"/>
    </row>
    <row r="100" spans="2:6">
      <c r="B100" s="271"/>
      <c r="C100" s="274"/>
      <c r="E100" s="273"/>
      <c r="F100" s="270"/>
    </row>
    <row r="101" spans="2:6">
      <c r="B101" s="273"/>
      <c r="C101" s="274"/>
      <c r="E101" s="272"/>
      <c r="F101" s="270"/>
    </row>
    <row r="102" spans="2:6">
      <c r="B102" s="272"/>
      <c r="C102" s="274"/>
      <c r="E102" s="271"/>
      <c r="F102" s="270"/>
    </row>
    <row r="103" spans="2:6">
      <c r="B103" s="271"/>
      <c r="C103" s="274"/>
      <c r="E103" s="271"/>
      <c r="F103" s="270"/>
    </row>
    <row r="104" spans="2:6">
      <c r="B104" s="271"/>
      <c r="C104" s="274"/>
      <c r="E104" s="273"/>
      <c r="F104" s="270"/>
    </row>
    <row r="105" spans="2:6">
      <c r="B105" s="273"/>
      <c r="C105" s="274"/>
      <c r="E105" s="272"/>
      <c r="F105" s="270"/>
    </row>
    <row r="106" spans="2:6">
      <c r="B106" s="272"/>
      <c r="C106" s="274"/>
      <c r="E106" s="271"/>
      <c r="F106" s="270"/>
    </row>
    <row r="107" spans="2:6">
      <c r="B107" s="271"/>
      <c r="C107" s="274"/>
      <c r="E107" s="271"/>
      <c r="F107" s="270"/>
    </row>
    <row r="108" spans="2:6">
      <c r="B108" s="271"/>
      <c r="C108" s="274"/>
      <c r="E108" s="273"/>
      <c r="F108" s="270"/>
    </row>
    <row r="109" spans="2:6">
      <c r="B109" s="271"/>
      <c r="C109" s="274"/>
      <c r="E109" s="272"/>
      <c r="F109" s="270"/>
    </row>
    <row r="110" spans="2:6">
      <c r="E110" s="271"/>
      <c r="F110" s="270"/>
    </row>
    <row r="111" spans="2:6">
      <c r="E111" s="271"/>
      <c r="F111" s="270"/>
    </row>
    <row r="112" spans="2:6">
      <c r="E112" s="273"/>
      <c r="F112" s="270"/>
    </row>
    <row r="113" spans="5:6">
      <c r="E113" s="272"/>
      <c r="F113" s="270"/>
    </row>
    <row r="114" spans="5:6">
      <c r="E114" s="271"/>
      <c r="F114" s="270"/>
    </row>
    <row r="115" spans="5:6">
      <c r="E115" s="271"/>
      <c r="F115" s="270"/>
    </row>
    <row r="116" spans="5:6">
      <c r="E116" s="273"/>
      <c r="F116" s="270"/>
    </row>
    <row r="117" spans="5:6">
      <c r="E117" s="272"/>
      <c r="F117" s="270"/>
    </row>
    <row r="118" spans="5:6">
      <c r="E118" s="271"/>
      <c r="F118" s="270"/>
    </row>
    <row r="119" spans="5:6">
      <c r="E119" s="271"/>
      <c r="F119" s="270"/>
    </row>
    <row r="120" spans="5:6">
      <c r="E120" s="273"/>
      <c r="F120" s="270"/>
    </row>
    <row r="121" spans="5:6">
      <c r="E121" s="272"/>
      <c r="F121" s="270"/>
    </row>
    <row r="122" spans="5:6">
      <c r="E122" s="271"/>
      <c r="F122" s="270"/>
    </row>
    <row r="123" spans="5:6">
      <c r="E123" s="271"/>
      <c r="F123" s="270"/>
    </row>
    <row r="124" spans="5:6">
      <c r="E124" s="273"/>
      <c r="F124" s="270"/>
    </row>
    <row r="125" spans="5:6">
      <c r="E125" s="272"/>
      <c r="F125" s="270"/>
    </row>
    <row r="126" spans="5:6">
      <c r="E126" s="271"/>
      <c r="F126" s="270"/>
    </row>
    <row r="127" spans="5:6">
      <c r="E127" s="271"/>
      <c r="F127" s="270"/>
    </row>
    <row r="128" spans="5:6">
      <c r="E128" s="273"/>
      <c r="F128" s="270"/>
    </row>
    <row r="129" spans="5:6">
      <c r="E129" s="272"/>
      <c r="F129" s="270"/>
    </row>
    <row r="130" spans="5:6">
      <c r="E130" s="271"/>
      <c r="F130" s="270"/>
    </row>
    <row r="131" spans="5:6">
      <c r="E131" s="271"/>
      <c r="F131" s="270"/>
    </row>
    <row r="132" spans="5:6">
      <c r="E132" s="273"/>
      <c r="F132" s="270"/>
    </row>
    <row r="133" spans="5:6">
      <c r="E133" s="272"/>
      <c r="F133" s="270"/>
    </row>
    <row r="134" spans="5:6">
      <c r="E134" s="271"/>
      <c r="F134" s="270"/>
    </row>
    <row r="135" spans="5:6">
      <c r="E135" s="271"/>
      <c r="F135" s="270"/>
    </row>
    <row r="136" spans="5:6">
      <c r="E136" s="273"/>
      <c r="F136" s="270"/>
    </row>
    <row r="137" spans="5:6">
      <c r="E137" s="272"/>
      <c r="F137" s="270"/>
    </row>
    <row r="138" spans="5:6">
      <c r="E138" s="271"/>
      <c r="F138" s="270"/>
    </row>
    <row r="139" spans="5:6">
      <c r="E139" s="271"/>
      <c r="F139" s="270"/>
    </row>
    <row r="140" spans="5:6">
      <c r="E140" s="273"/>
      <c r="F140" s="270"/>
    </row>
    <row r="141" spans="5:6">
      <c r="E141" s="272"/>
      <c r="F141" s="270"/>
    </row>
    <row r="142" spans="5:6">
      <c r="E142" s="271"/>
      <c r="F142" s="270"/>
    </row>
    <row r="143" spans="5:6">
      <c r="E143" s="271"/>
      <c r="F143" s="270"/>
    </row>
    <row r="144" spans="5:6">
      <c r="E144" s="273"/>
      <c r="F144" s="270"/>
    </row>
    <row r="145" spans="5:6">
      <c r="E145" s="272"/>
      <c r="F145" s="270"/>
    </row>
    <row r="146" spans="5:6">
      <c r="E146" s="271"/>
      <c r="F146" s="270"/>
    </row>
    <row r="147" spans="5:6">
      <c r="E147" s="271"/>
      <c r="F147" s="270"/>
    </row>
    <row r="148" spans="5:6">
      <c r="E148" s="273"/>
      <c r="F148" s="270"/>
    </row>
    <row r="149" spans="5:6">
      <c r="E149" s="272"/>
      <c r="F149" s="270"/>
    </row>
    <row r="150" spans="5:6">
      <c r="E150" s="271"/>
      <c r="F150" s="270"/>
    </row>
    <row r="151" spans="5:6">
      <c r="E151" s="271"/>
      <c r="F151" s="270"/>
    </row>
    <row r="152" spans="5:6">
      <c r="E152" s="273"/>
      <c r="F152" s="270"/>
    </row>
    <row r="153" spans="5:6">
      <c r="E153" s="272"/>
      <c r="F153" s="270"/>
    </row>
    <row r="154" spans="5:6">
      <c r="E154" s="271"/>
      <c r="F154" s="270"/>
    </row>
    <row r="155" spans="5:6">
      <c r="E155" s="271"/>
      <c r="F155" s="270"/>
    </row>
    <row r="156" spans="5:6">
      <c r="E156" s="273"/>
      <c r="F156" s="270"/>
    </row>
    <row r="157" spans="5:6">
      <c r="E157" s="272"/>
      <c r="F157" s="270"/>
    </row>
    <row r="158" spans="5:6">
      <c r="E158" s="271"/>
      <c r="F158" s="270"/>
    </row>
    <row r="159" spans="5:6">
      <c r="E159" s="271"/>
      <c r="F159" s="270"/>
    </row>
    <row r="160" spans="5:6">
      <c r="E160" s="273"/>
      <c r="F160" s="270"/>
    </row>
    <row r="161" spans="5:6">
      <c r="E161" s="272"/>
      <c r="F161" s="270"/>
    </row>
    <row r="162" spans="5:6">
      <c r="E162" s="271"/>
      <c r="F162" s="270"/>
    </row>
    <row r="163" spans="5:6">
      <c r="E163" s="271"/>
      <c r="F163" s="270"/>
    </row>
    <row r="164" spans="5:6">
      <c r="E164" s="273"/>
      <c r="F164" s="270"/>
    </row>
    <row r="165" spans="5:6">
      <c r="E165" s="272"/>
      <c r="F165" s="270"/>
    </row>
    <row r="166" spans="5:6">
      <c r="E166" s="271"/>
      <c r="F166" s="270"/>
    </row>
    <row r="167" spans="5:6">
      <c r="E167" s="271"/>
      <c r="F167" s="270"/>
    </row>
    <row r="168" spans="5:6">
      <c r="E168" s="273"/>
      <c r="F168" s="270"/>
    </row>
    <row r="169" spans="5:6">
      <c r="E169" s="272"/>
      <c r="F169" s="270"/>
    </row>
    <row r="170" spans="5:6">
      <c r="E170" s="271"/>
      <c r="F170" s="270"/>
    </row>
    <row r="171" spans="5:6">
      <c r="E171" s="271"/>
      <c r="F171" s="270"/>
    </row>
    <row r="172" spans="5:6">
      <c r="E172" s="273"/>
      <c r="F172" s="270"/>
    </row>
    <row r="173" spans="5:6">
      <c r="E173" s="272"/>
      <c r="F173" s="270"/>
    </row>
    <row r="174" spans="5:6">
      <c r="E174" s="271"/>
      <c r="F174" s="270"/>
    </row>
    <row r="175" spans="5:6">
      <c r="E175" s="271"/>
      <c r="F175" s="270"/>
    </row>
    <row r="176" spans="5:6">
      <c r="E176" s="273"/>
      <c r="F176" s="270"/>
    </row>
    <row r="177" spans="5:6">
      <c r="E177" s="272"/>
      <c r="F177" s="270"/>
    </row>
    <row r="178" spans="5:6">
      <c r="E178" s="271"/>
      <c r="F178" s="270"/>
    </row>
    <row r="179" spans="5:6">
      <c r="E179" s="271"/>
      <c r="F179" s="270"/>
    </row>
    <row r="180" spans="5:6">
      <c r="E180" s="271"/>
      <c r="F180" s="270"/>
    </row>
    <row r="181" spans="5:6">
      <c r="E181" s="271"/>
      <c r="F181" s="270"/>
    </row>
    <row r="182" spans="5:6">
      <c r="E182" s="273"/>
      <c r="F182" s="270"/>
    </row>
    <row r="183" spans="5:6">
      <c r="E183" s="272"/>
      <c r="F183" s="270"/>
    </row>
    <row r="184" spans="5:6">
      <c r="E184" s="271"/>
      <c r="F184" s="270"/>
    </row>
    <row r="185" spans="5:6">
      <c r="E185" s="271"/>
      <c r="F185" s="270"/>
    </row>
    <row r="186" spans="5:6">
      <c r="E186" s="273"/>
      <c r="F186" s="270"/>
    </row>
    <row r="187" spans="5:6">
      <c r="E187" s="272"/>
      <c r="F187" s="270"/>
    </row>
    <row r="188" spans="5:6">
      <c r="E188" s="271"/>
      <c r="F188" s="270"/>
    </row>
    <row r="189" spans="5:6">
      <c r="E189" s="271"/>
      <c r="F189" s="270"/>
    </row>
    <row r="190" spans="5:6">
      <c r="E190" s="273"/>
      <c r="F190" s="270"/>
    </row>
    <row r="191" spans="5:6">
      <c r="E191" s="272"/>
      <c r="F191" s="270"/>
    </row>
    <row r="192" spans="5:6">
      <c r="E192" s="271"/>
      <c r="F192" s="270"/>
    </row>
    <row r="193" spans="5:6">
      <c r="E193" s="271"/>
      <c r="F193" s="270"/>
    </row>
    <row r="194" spans="5:6">
      <c r="E194" s="273"/>
      <c r="F194" s="270"/>
    </row>
    <row r="195" spans="5:6">
      <c r="E195" s="272"/>
      <c r="F195" s="270"/>
    </row>
    <row r="196" spans="5:6">
      <c r="E196" s="271"/>
      <c r="F196" s="270"/>
    </row>
    <row r="197" spans="5:6">
      <c r="E197" s="271"/>
      <c r="F197" s="270"/>
    </row>
    <row r="198" spans="5:6">
      <c r="E198" s="273"/>
      <c r="F198" s="270"/>
    </row>
    <row r="199" spans="5:6">
      <c r="E199" s="272"/>
      <c r="F199" s="270"/>
    </row>
    <row r="200" spans="5:6">
      <c r="E200" s="271"/>
      <c r="F200" s="270"/>
    </row>
    <row r="201" spans="5:6">
      <c r="E201" s="271"/>
      <c r="F201" s="270"/>
    </row>
    <row r="202" spans="5:6">
      <c r="E202" s="273"/>
      <c r="F202" s="270"/>
    </row>
    <row r="203" spans="5:6">
      <c r="E203" s="272"/>
      <c r="F203" s="270"/>
    </row>
    <row r="204" spans="5:6">
      <c r="E204" s="271"/>
      <c r="F204" s="270"/>
    </row>
    <row r="205" spans="5:6">
      <c r="E205" s="271"/>
      <c r="F205" s="270"/>
    </row>
    <row r="206" spans="5:6">
      <c r="E206" s="273"/>
      <c r="F206" s="270"/>
    </row>
    <row r="207" spans="5:6">
      <c r="E207" s="272"/>
      <c r="F207" s="270"/>
    </row>
    <row r="208" spans="5:6">
      <c r="E208" s="271"/>
      <c r="F208" s="270"/>
    </row>
    <row r="209" spans="5:6">
      <c r="E209" s="271"/>
      <c r="F209" s="270"/>
    </row>
    <row r="210" spans="5:6">
      <c r="E210" s="271"/>
      <c r="F210" s="270"/>
    </row>
    <row r="211" spans="5:6">
      <c r="E211" s="271"/>
      <c r="F211" s="270"/>
    </row>
    <row r="212" spans="5:6">
      <c r="E212" s="271"/>
      <c r="F212" s="270"/>
    </row>
    <row r="213" spans="5:6">
      <c r="E213" s="271"/>
      <c r="F213" s="270"/>
    </row>
    <row r="214" spans="5:6">
      <c r="E214" s="271"/>
      <c r="F214" s="270"/>
    </row>
    <row r="215" spans="5:6">
      <c r="E215" s="271"/>
      <c r="F215" s="270"/>
    </row>
    <row r="216" spans="5:6">
      <c r="E216" s="271"/>
      <c r="F216" s="270"/>
    </row>
    <row r="217" spans="5:6">
      <c r="E217" s="271"/>
      <c r="F217" s="270"/>
    </row>
    <row r="218" spans="5:6">
      <c r="E218" s="271"/>
      <c r="F218" s="270"/>
    </row>
    <row r="219" spans="5:6">
      <c r="E219" s="271"/>
      <c r="F219" s="270"/>
    </row>
    <row r="220" spans="5:6">
      <c r="E220" s="271"/>
      <c r="F220" s="270"/>
    </row>
    <row r="221" spans="5:6">
      <c r="E221" s="271"/>
      <c r="F221" s="270"/>
    </row>
    <row r="222" spans="5:6">
      <c r="E222" s="271"/>
      <c r="F222" s="270"/>
    </row>
    <row r="223" spans="5:6">
      <c r="E223" s="271"/>
      <c r="F223" s="270"/>
    </row>
    <row r="224" spans="5:6">
      <c r="E224" s="271"/>
      <c r="F224" s="270"/>
    </row>
  </sheetData>
  <mergeCells count="9">
    <mergeCell ref="A7:D7"/>
    <mergeCell ref="A32:B32"/>
    <mergeCell ref="A10:B10"/>
    <mergeCell ref="A1:H1"/>
    <mergeCell ref="A2:F2"/>
    <mergeCell ref="A3:D3"/>
    <mergeCell ref="A4:D4"/>
    <mergeCell ref="A5:D5"/>
    <mergeCell ref="A6:D6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95"/>
  <sheetViews>
    <sheetView workbookViewId="0">
      <selection activeCell="C26" sqref="C26"/>
    </sheetView>
  </sheetViews>
  <sheetFormatPr defaultRowHeight="15.75"/>
  <cols>
    <col min="1" max="1" width="9.140625" style="60"/>
    <col min="2" max="2" width="31.42578125" style="60" customWidth="1"/>
    <col min="3" max="3" width="9.140625" style="60"/>
    <col min="4" max="4" width="5.28515625" style="60" customWidth="1"/>
    <col min="5" max="5" width="4.85546875" style="60" customWidth="1"/>
    <col min="6" max="6" width="4.42578125" style="60" customWidth="1"/>
    <col min="7" max="7" width="4.7109375" style="60" customWidth="1"/>
    <col min="8" max="9" width="4.5703125" style="60" customWidth="1"/>
    <col min="10" max="10" width="4.42578125" style="60" customWidth="1"/>
    <col min="11" max="11" width="7.5703125" style="60" customWidth="1"/>
    <col min="12" max="12" width="4.7109375" style="60" customWidth="1"/>
    <col min="13" max="18" width="9.140625" style="60"/>
  </cols>
  <sheetData>
    <row r="1" spans="1:20">
      <c r="A1" s="293" t="s">
        <v>43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320"/>
    </row>
    <row r="2" spans="1:20">
      <c r="A2" s="298" t="s">
        <v>26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321"/>
      <c r="N2" s="321"/>
      <c r="O2" s="321"/>
      <c r="P2" s="8"/>
      <c r="Q2" s="8"/>
    </row>
    <row r="3" spans="1:20">
      <c r="A3" s="299" t="s">
        <v>0</v>
      </c>
      <c r="B3" s="305"/>
      <c r="C3" s="305"/>
      <c r="D3" s="305"/>
      <c r="E3" s="4"/>
      <c r="F3" s="5"/>
      <c r="G3" s="6"/>
      <c r="H3" s="6"/>
      <c r="I3" s="6"/>
      <c r="J3" s="6"/>
      <c r="K3" s="6"/>
      <c r="L3" s="6"/>
      <c r="M3" s="2"/>
      <c r="N3" s="8"/>
      <c r="O3" s="8"/>
      <c r="P3" s="8"/>
      <c r="Q3" s="8"/>
    </row>
    <row r="4" spans="1:20">
      <c r="A4" s="301" t="s">
        <v>1</v>
      </c>
      <c r="B4" s="306"/>
      <c r="C4" s="306"/>
      <c r="D4" s="306"/>
      <c r="E4" s="6"/>
      <c r="F4" s="5"/>
      <c r="G4" s="6"/>
      <c r="H4" s="6"/>
      <c r="I4" s="6"/>
      <c r="J4" s="6"/>
      <c r="K4" s="6"/>
      <c r="L4" s="6"/>
      <c r="M4" s="2"/>
      <c r="N4" s="8"/>
      <c r="O4" s="8"/>
      <c r="P4" s="8"/>
      <c r="Q4" s="8"/>
    </row>
    <row r="5" spans="1:20">
      <c r="A5" s="298" t="s">
        <v>2</v>
      </c>
      <c r="B5" s="297"/>
      <c r="C5" s="297"/>
      <c r="D5" s="297"/>
      <c r="E5" s="6"/>
      <c r="F5" s="5"/>
      <c r="G5" s="6"/>
      <c r="H5" s="6"/>
      <c r="I5" s="6"/>
      <c r="J5" s="6"/>
      <c r="K5" s="6"/>
      <c r="L5" s="6"/>
      <c r="M5" s="2"/>
      <c r="N5" s="8"/>
      <c r="O5" s="8"/>
      <c r="P5" s="8"/>
      <c r="Q5" s="8"/>
    </row>
    <row r="6" spans="1:20">
      <c r="A6" s="293" t="s">
        <v>222</v>
      </c>
      <c r="B6" s="297"/>
      <c r="C6" s="297"/>
      <c r="D6" s="297"/>
      <c r="E6" s="297"/>
      <c r="F6" s="297"/>
      <c r="G6" s="297"/>
      <c r="H6" s="297"/>
      <c r="I6" s="326"/>
      <c r="J6" s="325"/>
      <c r="K6" s="325"/>
      <c r="L6" s="325"/>
      <c r="M6" s="325"/>
      <c r="N6" s="325"/>
      <c r="O6" s="325"/>
      <c r="P6" s="325"/>
      <c r="Q6" s="325"/>
    </row>
    <row r="7" spans="1:20">
      <c r="A7" s="293" t="s">
        <v>223</v>
      </c>
      <c r="B7" s="297"/>
      <c r="C7" s="297"/>
      <c r="D7" s="297"/>
      <c r="E7" s="297"/>
      <c r="F7" s="297"/>
      <c r="G7" s="297"/>
      <c r="H7" s="297"/>
      <c r="I7" s="297"/>
      <c r="J7" s="325"/>
      <c r="K7" s="325"/>
      <c r="L7" s="325"/>
      <c r="M7" s="325"/>
      <c r="N7" s="325"/>
      <c r="O7" s="325"/>
      <c r="P7" s="325"/>
      <c r="Q7" s="325"/>
      <c r="R7" s="8"/>
    </row>
    <row r="9" spans="1:20" ht="17.25" customHeight="1">
      <c r="B9" s="323" t="s">
        <v>46</v>
      </c>
      <c r="C9" s="324"/>
      <c r="D9" s="324"/>
    </row>
    <row r="10" spans="1:20" ht="16.5" hidden="1" thickBot="1"/>
    <row r="11" spans="1:20" ht="16.5" hidden="1" thickBot="1"/>
    <row r="12" spans="1:20" ht="18.75" customHeight="1" thickBot="1">
      <c r="B12" s="65"/>
      <c r="K12" s="66"/>
      <c r="M12" s="67"/>
    </row>
    <row r="13" spans="1:20" ht="16.5" thickBot="1">
      <c r="A13" s="105"/>
      <c r="B13" s="106"/>
      <c r="C13" s="104"/>
      <c r="D13" s="68"/>
      <c r="E13" s="68"/>
      <c r="F13" s="68"/>
      <c r="G13" s="68"/>
      <c r="H13" s="68"/>
      <c r="I13" s="68"/>
      <c r="J13" s="69"/>
      <c r="K13" s="68"/>
      <c r="L13" s="68"/>
      <c r="M13" s="70"/>
      <c r="N13" s="68"/>
      <c r="O13" s="68" t="s">
        <v>14</v>
      </c>
      <c r="P13" s="68" t="s">
        <v>15</v>
      </c>
      <c r="Q13" s="68" t="s">
        <v>16</v>
      </c>
      <c r="R13" s="94" t="s">
        <v>17</v>
      </c>
    </row>
    <row r="14" spans="1:20" ht="16.5" thickBot="1">
      <c r="A14" s="71">
        <v>1</v>
      </c>
      <c r="B14" s="100" t="s">
        <v>164</v>
      </c>
      <c r="C14" s="72"/>
      <c r="D14" s="72">
        <v>1</v>
      </c>
      <c r="E14" s="72">
        <v>2</v>
      </c>
      <c r="F14" s="72">
        <v>3</v>
      </c>
      <c r="G14" s="72">
        <v>4</v>
      </c>
      <c r="H14" s="72">
        <v>5</v>
      </c>
      <c r="I14" s="72">
        <v>6</v>
      </c>
      <c r="J14" s="72">
        <v>7</v>
      </c>
      <c r="K14" s="73">
        <f>(SUM(D14:I14)-MAX(D14:I14)-MIN(D14:I14))/4</f>
        <v>3.5</v>
      </c>
      <c r="L14" s="61" t="s">
        <v>18</v>
      </c>
      <c r="M14" s="74"/>
      <c r="N14" s="96">
        <f>SUM(M15:M21)</f>
        <v>62.300000000000011</v>
      </c>
      <c r="O14" s="61">
        <f>N14/2</f>
        <v>31.150000000000006</v>
      </c>
      <c r="P14" s="97"/>
      <c r="Q14" s="98"/>
      <c r="R14" s="75"/>
      <c r="S14">
        <v>62.3</v>
      </c>
    </row>
    <row r="15" spans="1:20">
      <c r="A15" s="76"/>
      <c r="B15" s="99"/>
      <c r="C15" s="77" t="s">
        <v>19</v>
      </c>
      <c r="D15" s="78">
        <v>6</v>
      </c>
      <c r="E15" s="77">
        <v>6</v>
      </c>
      <c r="F15" s="77">
        <v>6.1</v>
      </c>
      <c r="G15" s="78">
        <v>6.8</v>
      </c>
      <c r="H15" s="78">
        <v>6</v>
      </c>
      <c r="I15" s="78">
        <v>6.4</v>
      </c>
      <c r="J15" s="78"/>
      <c r="K15" s="73">
        <f>(SUM(D15:I15)-MAX(D15:I15)-MIN(D15:I15))/4</f>
        <v>6.1250000000000009</v>
      </c>
      <c r="L15" s="63">
        <v>50</v>
      </c>
      <c r="M15" s="79">
        <f>K15/10*L15/2</f>
        <v>15.312500000000002</v>
      </c>
      <c r="N15" s="80"/>
      <c r="O15" s="63"/>
      <c r="P15" s="63"/>
      <c r="Q15" s="64"/>
      <c r="R15" s="81"/>
    </row>
    <row r="16" spans="1:20">
      <c r="A16" s="76"/>
      <c r="B16" s="99"/>
      <c r="C16" s="77" t="s">
        <v>20</v>
      </c>
      <c r="D16" s="78">
        <v>6.1</v>
      </c>
      <c r="E16" s="78">
        <v>6.1</v>
      </c>
      <c r="F16" s="78">
        <v>6.1</v>
      </c>
      <c r="G16" s="78">
        <v>6.9</v>
      </c>
      <c r="H16" s="78">
        <v>6.1</v>
      </c>
      <c r="I16" s="78">
        <v>6.5</v>
      </c>
      <c r="J16" s="78"/>
      <c r="K16" s="73">
        <f>(SUM(D16:I16)-MAX(D16:I16)-MIN(D16:I16))/4</f>
        <v>6.1999999999999993</v>
      </c>
      <c r="L16" s="63">
        <v>10</v>
      </c>
      <c r="M16" s="79">
        <f>K16/10*L16/2</f>
        <v>3.0999999999999996</v>
      </c>
      <c r="N16" s="80"/>
      <c r="O16" s="63"/>
      <c r="P16" s="63"/>
      <c r="Q16" s="64"/>
      <c r="R16" s="81"/>
    </row>
    <row r="17" spans="1:19">
      <c r="A17" s="76"/>
      <c r="B17" s="99"/>
      <c r="C17" s="77" t="s">
        <v>21</v>
      </c>
      <c r="D17" s="78">
        <v>6.2</v>
      </c>
      <c r="E17" s="78">
        <v>5.9</v>
      </c>
      <c r="F17" s="78">
        <v>6.2</v>
      </c>
      <c r="G17" s="78">
        <v>6.8</v>
      </c>
      <c r="H17" s="78">
        <v>6.1</v>
      </c>
      <c r="I17" s="78">
        <v>6.7</v>
      </c>
      <c r="J17" s="78"/>
      <c r="K17" s="73">
        <f>(SUM(D17:I17)-MAX(D17:I17)-MIN(D17:I17))/4</f>
        <v>6.3000000000000007</v>
      </c>
      <c r="L17" s="63">
        <v>40</v>
      </c>
      <c r="M17" s="79">
        <f>K17/10*L17/2</f>
        <v>12.600000000000001</v>
      </c>
      <c r="N17" s="80"/>
      <c r="O17" s="63"/>
      <c r="P17" s="63"/>
      <c r="Q17" s="64"/>
      <c r="R17" s="81"/>
    </row>
    <row r="18" spans="1:19">
      <c r="A18" s="76"/>
      <c r="B18" s="99"/>
      <c r="C18" s="77"/>
      <c r="D18" s="77"/>
      <c r="E18" s="77"/>
      <c r="F18" s="77"/>
      <c r="G18" s="78"/>
      <c r="H18" s="78"/>
      <c r="I18" s="78"/>
      <c r="J18" s="78"/>
      <c r="K18" s="73"/>
      <c r="L18" s="63"/>
      <c r="M18" s="79"/>
      <c r="N18" s="80"/>
      <c r="O18" s="63"/>
      <c r="P18" s="63"/>
      <c r="Q18" s="64"/>
      <c r="R18" s="81"/>
    </row>
    <row r="19" spans="1:19">
      <c r="A19" s="76"/>
      <c r="B19" s="99"/>
      <c r="C19" s="77" t="s">
        <v>22</v>
      </c>
      <c r="D19" s="78">
        <v>6</v>
      </c>
      <c r="E19" s="78">
        <v>6.1</v>
      </c>
      <c r="F19" s="78">
        <v>6.2</v>
      </c>
      <c r="G19" s="78">
        <v>6.9</v>
      </c>
      <c r="H19" s="78">
        <v>6</v>
      </c>
      <c r="I19" s="78">
        <v>6.7</v>
      </c>
      <c r="J19" s="78"/>
      <c r="K19" s="73">
        <f t="shared" ref="K19:K25" si="0">(SUM(D19:I19)-MAX(D19:I19)-MIN(D19:I19))/4</f>
        <v>6.2500000000000018</v>
      </c>
      <c r="L19" s="63">
        <v>50</v>
      </c>
      <c r="M19" s="79">
        <f>K19/10*L19/2</f>
        <v>15.625000000000005</v>
      </c>
      <c r="N19" s="80"/>
      <c r="O19" s="63"/>
      <c r="P19" s="63"/>
      <c r="Q19" s="64"/>
      <c r="R19" s="81"/>
    </row>
    <row r="20" spans="1:19">
      <c r="A20" s="76"/>
      <c r="B20" s="99"/>
      <c r="C20" s="77" t="s">
        <v>23</v>
      </c>
      <c r="D20" s="78">
        <v>6.2</v>
      </c>
      <c r="E20" s="78">
        <v>6.1</v>
      </c>
      <c r="F20" s="78">
        <v>6.2</v>
      </c>
      <c r="G20" s="78">
        <v>6.9</v>
      </c>
      <c r="H20" s="78">
        <v>6.1</v>
      </c>
      <c r="I20" s="78">
        <v>6.5</v>
      </c>
      <c r="J20" s="78"/>
      <c r="K20" s="73">
        <f t="shared" si="0"/>
        <v>6.25</v>
      </c>
      <c r="L20" s="63">
        <v>20</v>
      </c>
      <c r="M20" s="79">
        <f>K20/10*L20/2</f>
        <v>6.25</v>
      </c>
      <c r="N20" s="80"/>
      <c r="O20" s="63"/>
      <c r="P20" s="63"/>
      <c r="Q20" s="64"/>
      <c r="R20" s="81"/>
    </row>
    <row r="21" spans="1:19" ht="16.5" thickBot="1">
      <c r="A21" s="71"/>
      <c r="B21" s="100"/>
      <c r="C21" s="82" t="s">
        <v>24</v>
      </c>
      <c r="D21" s="78">
        <v>6.2</v>
      </c>
      <c r="E21" s="82">
        <v>6.1</v>
      </c>
      <c r="F21" s="78">
        <v>6.2</v>
      </c>
      <c r="G21" s="78">
        <v>6.9</v>
      </c>
      <c r="H21" s="78">
        <v>6.2</v>
      </c>
      <c r="I21" s="78">
        <v>6.5</v>
      </c>
      <c r="J21" s="78"/>
      <c r="K21" s="73">
        <f t="shared" si="0"/>
        <v>6.2749999999999986</v>
      </c>
      <c r="L21" s="83">
        <v>30</v>
      </c>
      <c r="M21" s="79">
        <f>K21/10*L21/2</f>
        <v>9.4124999999999979</v>
      </c>
      <c r="N21" s="84"/>
      <c r="O21" s="83"/>
      <c r="P21" s="83"/>
      <c r="Q21" s="85"/>
      <c r="R21" s="86"/>
    </row>
    <row r="22" spans="1:19" ht="16.5" thickBot="1">
      <c r="A22" s="87">
        <f>A14+1</f>
        <v>2</v>
      </c>
      <c r="B22" s="95" t="s">
        <v>165</v>
      </c>
      <c r="C22" s="72"/>
      <c r="D22" s="72">
        <v>1</v>
      </c>
      <c r="E22" s="72">
        <v>2</v>
      </c>
      <c r="F22" s="72">
        <v>3</v>
      </c>
      <c r="G22" s="72">
        <v>4</v>
      </c>
      <c r="H22" s="72">
        <v>5</v>
      </c>
      <c r="I22" s="72">
        <v>6</v>
      </c>
      <c r="J22" s="72">
        <v>7</v>
      </c>
      <c r="K22" s="73">
        <f t="shared" si="0"/>
        <v>3.5</v>
      </c>
      <c r="L22" s="61" t="s">
        <v>18</v>
      </c>
      <c r="M22" s="74"/>
      <c r="N22" s="96">
        <f>SUM(M23:M29)</f>
        <v>65.137499999999989</v>
      </c>
      <c r="O22" s="88"/>
      <c r="P22" s="101"/>
      <c r="Q22" s="98"/>
      <c r="R22" s="75"/>
      <c r="S22">
        <v>65.138000000000005</v>
      </c>
    </row>
    <row r="23" spans="1:19">
      <c r="A23" s="76"/>
      <c r="B23" s="99"/>
      <c r="C23" s="77" t="s">
        <v>19</v>
      </c>
      <c r="D23" s="78">
        <v>6.2</v>
      </c>
      <c r="E23" s="78">
        <v>6.6</v>
      </c>
      <c r="F23" s="78">
        <v>6.8</v>
      </c>
      <c r="G23" s="78">
        <v>6.8</v>
      </c>
      <c r="H23" s="78">
        <v>6.2</v>
      </c>
      <c r="I23" s="78">
        <v>6.4</v>
      </c>
      <c r="J23" s="78"/>
      <c r="K23" s="73">
        <f t="shared" si="0"/>
        <v>6.5000000000000009</v>
      </c>
      <c r="L23" s="63">
        <v>50</v>
      </c>
      <c r="M23" s="79">
        <f>K23/10*L23/2</f>
        <v>16.250000000000004</v>
      </c>
      <c r="N23" s="80"/>
      <c r="O23" s="63"/>
      <c r="P23" s="63"/>
      <c r="Q23" s="64"/>
      <c r="R23" s="81"/>
    </row>
    <row r="24" spans="1:19">
      <c r="A24" s="76"/>
      <c r="B24" s="99"/>
      <c r="C24" s="77" t="s">
        <v>20</v>
      </c>
      <c r="D24" s="78">
        <v>6.1</v>
      </c>
      <c r="E24" s="78">
        <v>6.6</v>
      </c>
      <c r="F24" s="78">
        <v>6.9</v>
      </c>
      <c r="G24" s="78">
        <v>6.8</v>
      </c>
      <c r="H24" s="78">
        <v>6.2</v>
      </c>
      <c r="I24" s="78">
        <v>6.3</v>
      </c>
      <c r="J24" s="78"/>
      <c r="K24" s="73">
        <f t="shared" si="0"/>
        <v>6.4749999999999996</v>
      </c>
      <c r="L24" s="63">
        <v>10</v>
      </c>
      <c r="M24" s="79">
        <f>K24/10*L24/2</f>
        <v>3.2374999999999998</v>
      </c>
      <c r="N24" s="80"/>
      <c r="O24" s="63"/>
      <c r="P24" s="63"/>
      <c r="Q24" s="64"/>
      <c r="R24" s="81"/>
    </row>
    <row r="25" spans="1:19">
      <c r="A25" s="76"/>
      <c r="B25" s="99"/>
      <c r="C25" s="77" t="s">
        <v>21</v>
      </c>
      <c r="D25" s="78">
        <v>6.2</v>
      </c>
      <c r="E25" s="78">
        <v>6.7</v>
      </c>
      <c r="F25" s="78">
        <v>7</v>
      </c>
      <c r="G25" s="78">
        <v>6.8</v>
      </c>
      <c r="H25" s="78">
        <v>6.3</v>
      </c>
      <c r="I25" s="78">
        <v>6.3</v>
      </c>
      <c r="J25" s="78"/>
      <c r="K25" s="73">
        <f t="shared" si="0"/>
        <v>6.5249999999999995</v>
      </c>
      <c r="L25" s="63">
        <v>40</v>
      </c>
      <c r="M25" s="79">
        <f>K25/10*L25/2</f>
        <v>13.049999999999999</v>
      </c>
      <c r="N25" s="80"/>
      <c r="O25" s="63"/>
      <c r="P25" s="63"/>
      <c r="Q25" s="64"/>
      <c r="R25" s="223"/>
    </row>
    <row r="26" spans="1:19">
      <c r="A26" s="76"/>
      <c r="B26" s="99"/>
      <c r="C26" s="77"/>
      <c r="D26" s="77"/>
      <c r="E26" s="77"/>
      <c r="F26" s="193"/>
      <c r="G26" s="77"/>
      <c r="H26" s="77"/>
      <c r="I26" s="77"/>
      <c r="J26" s="78"/>
      <c r="K26" s="73"/>
      <c r="L26" s="63"/>
      <c r="M26" s="79"/>
      <c r="N26" s="80"/>
      <c r="O26" s="63"/>
      <c r="P26" s="63"/>
      <c r="Q26" s="64"/>
      <c r="R26" s="223"/>
    </row>
    <row r="27" spans="1:19">
      <c r="A27" s="76"/>
      <c r="B27" s="99"/>
      <c r="C27" s="77" t="s">
        <v>22</v>
      </c>
      <c r="D27" s="78">
        <v>6.2</v>
      </c>
      <c r="E27" s="78">
        <v>6.5</v>
      </c>
      <c r="F27" s="78">
        <v>7.1</v>
      </c>
      <c r="G27" s="78">
        <v>6.8</v>
      </c>
      <c r="H27" s="78">
        <v>6.3</v>
      </c>
      <c r="I27" s="78">
        <v>6.3</v>
      </c>
      <c r="J27" s="78"/>
      <c r="K27" s="73">
        <f t="shared" ref="K27:K33" si="1">(SUM(D27:I27)-MAX(D27:I27)-MIN(D27:I27))/4</f>
        <v>6.4749999999999988</v>
      </c>
      <c r="L27" s="63">
        <v>50</v>
      </c>
      <c r="M27" s="79">
        <f>K27/10*L27/2</f>
        <v>16.187499999999996</v>
      </c>
      <c r="N27" s="80"/>
      <c r="O27" s="63"/>
      <c r="P27" s="63"/>
      <c r="Q27" s="64"/>
      <c r="R27" s="224"/>
    </row>
    <row r="28" spans="1:19" ht="16.5" thickBot="1">
      <c r="A28" s="76"/>
      <c r="B28" s="99"/>
      <c r="C28" s="77" t="s">
        <v>23</v>
      </c>
      <c r="D28" s="78">
        <v>6.3</v>
      </c>
      <c r="E28" s="78">
        <v>6.6</v>
      </c>
      <c r="F28" s="78">
        <v>7.1</v>
      </c>
      <c r="G28" s="82">
        <v>6.9</v>
      </c>
      <c r="H28" s="78">
        <v>6.4</v>
      </c>
      <c r="I28" s="78">
        <v>6.2</v>
      </c>
      <c r="J28" s="78"/>
      <c r="K28" s="73">
        <f t="shared" si="1"/>
        <v>6.55</v>
      </c>
      <c r="L28" s="63">
        <v>20</v>
      </c>
      <c r="M28" s="79">
        <f>K28/10*L28/2</f>
        <v>6.5500000000000007</v>
      </c>
      <c r="N28" s="80"/>
      <c r="O28" s="63"/>
      <c r="P28" s="63"/>
      <c r="Q28" s="64"/>
      <c r="R28" s="224"/>
    </row>
    <row r="29" spans="1:19" ht="16.5" thickBot="1">
      <c r="A29" s="71"/>
      <c r="B29" s="100"/>
      <c r="C29" s="82" t="s">
        <v>24</v>
      </c>
      <c r="D29" s="78">
        <v>6.2</v>
      </c>
      <c r="E29" s="78">
        <v>6.6</v>
      </c>
      <c r="F29" s="82">
        <v>7.2</v>
      </c>
      <c r="G29" s="82">
        <v>6.9</v>
      </c>
      <c r="H29" s="78">
        <v>6.4</v>
      </c>
      <c r="I29" s="78">
        <v>6.4</v>
      </c>
      <c r="J29" s="78"/>
      <c r="K29" s="73">
        <f t="shared" si="1"/>
        <v>6.5749999999999984</v>
      </c>
      <c r="L29" s="83">
        <v>30</v>
      </c>
      <c r="M29" s="79">
        <f>K29/10*L29/2</f>
        <v>9.8624999999999972</v>
      </c>
      <c r="N29" s="84"/>
      <c r="O29" s="83"/>
      <c r="P29" s="83"/>
      <c r="Q29" s="89"/>
      <c r="R29" s="225"/>
    </row>
    <row r="30" spans="1:19" ht="16.5" thickBot="1">
      <c r="A30" s="87">
        <f>A22+1</f>
        <v>3</v>
      </c>
      <c r="B30" s="95" t="s">
        <v>167</v>
      </c>
      <c r="C30" s="72"/>
      <c r="D30" s="72">
        <v>1</v>
      </c>
      <c r="E30" s="72">
        <v>2</v>
      </c>
      <c r="F30" s="72">
        <v>3</v>
      </c>
      <c r="G30" s="72">
        <v>4</v>
      </c>
      <c r="H30" s="72">
        <v>5</v>
      </c>
      <c r="I30" s="72">
        <v>6</v>
      </c>
      <c r="J30" s="72">
        <v>7</v>
      </c>
      <c r="K30" s="73">
        <f t="shared" si="1"/>
        <v>3.5</v>
      </c>
      <c r="L30" s="61" t="s">
        <v>18</v>
      </c>
      <c r="M30" s="74"/>
      <c r="N30" s="96">
        <f>SUM(M31:M37)</f>
        <v>63.587499999999999</v>
      </c>
      <c r="O30" s="61"/>
      <c r="P30" s="97"/>
      <c r="Q30" s="98"/>
      <c r="R30" s="247"/>
      <c r="S30">
        <v>63.588000000000001</v>
      </c>
    </row>
    <row r="31" spans="1:19">
      <c r="A31" s="76"/>
      <c r="B31" s="99"/>
      <c r="C31" s="77" t="s">
        <v>19</v>
      </c>
      <c r="D31" s="78">
        <v>6.3</v>
      </c>
      <c r="E31" s="78">
        <v>6.3</v>
      </c>
      <c r="F31" s="78">
        <v>6.9</v>
      </c>
      <c r="G31" s="78">
        <v>6.7</v>
      </c>
      <c r="H31" s="78">
        <v>6.1</v>
      </c>
      <c r="I31" s="78">
        <v>6.1</v>
      </c>
      <c r="J31" s="78"/>
      <c r="K31" s="73">
        <f t="shared" si="1"/>
        <v>6.35</v>
      </c>
      <c r="L31" s="63">
        <v>50</v>
      </c>
      <c r="M31" s="79">
        <f>K31/10*L31/2</f>
        <v>15.875</v>
      </c>
      <c r="N31" s="80"/>
      <c r="O31" s="63"/>
      <c r="P31" s="63"/>
      <c r="Q31" s="64"/>
      <c r="R31" s="223"/>
    </row>
    <row r="32" spans="1:19">
      <c r="A32" s="76"/>
      <c r="B32" s="99"/>
      <c r="C32" s="77" t="s">
        <v>20</v>
      </c>
      <c r="D32" s="78">
        <v>6.2</v>
      </c>
      <c r="E32" s="78">
        <v>6.3</v>
      </c>
      <c r="F32" s="78">
        <v>6.9</v>
      </c>
      <c r="G32" s="78">
        <v>6.6</v>
      </c>
      <c r="H32" s="78">
        <v>6.1</v>
      </c>
      <c r="I32" s="78">
        <v>6.1</v>
      </c>
      <c r="J32" s="78"/>
      <c r="K32" s="73">
        <f t="shared" si="1"/>
        <v>6.3000000000000007</v>
      </c>
      <c r="L32" s="63">
        <v>10</v>
      </c>
      <c r="M32" s="79">
        <f>K32/10*L32/2</f>
        <v>3.1500000000000004</v>
      </c>
      <c r="N32" s="80"/>
      <c r="O32" s="63"/>
      <c r="P32" s="63"/>
      <c r="Q32" s="64"/>
      <c r="R32" s="81"/>
    </row>
    <row r="33" spans="1:19">
      <c r="A33" s="76"/>
      <c r="B33" s="99"/>
      <c r="C33" s="77" t="s">
        <v>21</v>
      </c>
      <c r="D33" s="78">
        <v>6.3</v>
      </c>
      <c r="E33" s="78">
        <v>6.2</v>
      </c>
      <c r="F33" s="78">
        <v>7</v>
      </c>
      <c r="G33" s="78">
        <v>6.7</v>
      </c>
      <c r="H33" s="78">
        <v>6.1</v>
      </c>
      <c r="I33" s="78">
        <v>6.1</v>
      </c>
      <c r="J33" s="78"/>
      <c r="K33" s="73">
        <f t="shared" si="1"/>
        <v>6.3249999999999993</v>
      </c>
      <c r="L33" s="63">
        <v>40</v>
      </c>
      <c r="M33" s="79">
        <f>K33/10*L33/2</f>
        <v>12.649999999999999</v>
      </c>
      <c r="N33" s="80"/>
      <c r="O33" s="63"/>
      <c r="P33" s="63"/>
      <c r="Q33" s="64"/>
      <c r="R33" s="81"/>
    </row>
    <row r="34" spans="1:19">
      <c r="A34" s="76"/>
      <c r="B34" s="99"/>
      <c r="C34" s="77"/>
      <c r="D34" s="77"/>
      <c r="E34" s="77"/>
      <c r="F34" s="77"/>
      <c r="G34" s="78"/>
      <c r="H34" s="78"/>
      <c r="I34" s="77"/>
      <c r="J34" s="77"/>
      <c r="K34" s="73"/>
      <c r="L34" s="63"/>
      <c r="M34" s="79"/>
      <c r="N34" s="80"/>
      <c r="O34" s="63"/>
      <c r="P34" s="63"/>
      <c r="Q34" s="64"/>
      <c r="R34" s="223"/>
    </row>
    <row r="35" spans="1:19">
      <c r="A35" s="76"/>
      <c r="B35" s="99"/>
      <c r="C35" s="77" t="s">
        <v>22</v>
      </c>
      <c r="D35" s="78">
        <v>6.3</v>
      </c>
      <c r="E35" s="78">
        <v>6.4</v>
      </c>
      <c r="F35" s="78">
        <v>7.1</v>
      </c>
      <c r="G35" s="78">
        <v>6.8</v>
      </c>
      <c r="H35" s="78">
        <v>6</v>
      </c>
      <c r="I35" s="78">
        <v>6</v>
      </c>
      <c r="J35" s="78"/>
      <c r="K35" s="73">
        <f t="shared" ref="K35:K41" si="2">(SUM(D35:I35)-MAX(D35:I35)-MIN(D35:I35))/4</f>
        <v>6.3749999999999982</v>
      </c>
      <c r="L35" s="63">
        <v>50</v>
      </c>
      <c r="M35" s="79">
        <f>K35/10*L35/2</f>
        <v>15.937499999999996</v>
      </c>
      <c r="N35" s="80"/>
      <c r="O35" s="63"/>
      <c r="P35" s="63"/>
      <c r="Q35" s="64"/>
      <c r="R35" s="223"/>
    </row>
    <row r="36" spans="1:19">
      <c r="A36" s="76"/>
      <c r="B36" s="99"/>
      <c r="C36" s="77" t="s">
        <v>23</v>
      </c>
      <c r="D36" s="78">
        <v>6.3</v>
      </c>
      <c r="E36" s="78">
        <v>6.4</v>
      </c>
      <c r="F36" s="78">
        <v>7</v>
      </c>
      <c r="G36" s="78">
        <v>6.6</v>
      </c>
      <c r="H36" s="78">
        <v>6.2</v>
      </c>
      <c r="I36" s="78">
        <v>6.2</v>
      </c>
      <c r="J36" s="78"/>
      <c r="K36" s="73">
        <f t="shared" si="2"/>
        <v>6.3750000000000009</v>
      </c>
      <c r="L36" s="63">
        <v>20</v>
      </c>
      <c r="M36" s="79">
        <f>K36/10*L36/2</f>
        <v>6.3750000000000009</v>
      </c>
      <c r="N36" s="80"/>
      <c r="O36" s="63"/>
      <c r="P36" s="63"/>
      <c r="Q36" s="64"/>
      <c r="R36" s="224"/>
    </row>
    <row r="37" spans="1:19" ht="16.5" thickBot="1">
      <c r="A37" s="71"/>
      <c r="B37" s="100"/>
      <c r="C37" s="82" t="s">
        <v>24</v>
      </c>
      <c r="D37" s="78">
        <v>6.4</v>
      </c>
      <c r="E37" s="78">
        <v>6.4</v>
      </c>
      <c r="F37" s="78">
        <v>7.1</v>
      </c>
      <c r="G37" s="78">
        <v>6.6</v>
      </c>
      <c r="H37" s="82">
        <v>6.2</v>
      </c>
      <c r="I37" s="78">
        <v>6.2</v>
      </c>
      <c r="J37" s="78"/>
      <c r="K37" s="73">
        <f t="shared" si="2"/>
        <v>6.4000000000000012</v>
      </c>
      <c r="L37" s="83">
        <v>30</v>
      </c>
      <c r="M37" s="79">
        <f>K37/10*L37/2</f>
        <v>9.6000000000000014</v>
      </c>
      <c r="N37" s="84"/>
      <c r="O37" s="83"/>
      <c r="P37" s="83"/>
      <c r="Q37" s="85"/>
      <c r="R37" s="244"/>
    </row>
    <row r="38" spans="1:19" ht="16.5" customHeight="1" thickBot="1">
      <c r="A38" s="87">
        <f>A30+1</f>
        <v>4</v>
      </c>
      <c r="B38" s="95" t="s">
        <v>203</v>
      </c>
      <c r="C38" s="72"/>
      <c r="D38" s="72">
        <v>1</v>
      </c>
      <c r="E38" s="72">
        <v>2</v>
      </c>
      <c r="F38" s="72">
        <v>3</v>
      </c>
      <c r="G38" s="72">
        <v>4</v>
      </c>
      <c r="H38" s="72">
        <v>5</v>
      </c>
      <c r="I38" s="72">
        <v>6</v>
      </c>
      <c r="J38" s="72">
        <v>7</v>
      </c>
      <c r="K38" s="73">
        <f t="shared" si="2"/>
        <v>3.5</v>
      </c>
      <c r="L38" s="88" t="s">
        <v>18</v>
      </c>
      <c r="M38" s="74"/>
      <c r="N38" s="96">
        <f>SUM(M39:M45)</f>
        <v>66.487499999999997</v>
      </c>
      <c r="O38" s="61">
        <f>N38/2</f>
        <v>33.243749999999999</v>
      </c>
      <c r="P38" s="97"/>
      <c r="Q38" s="98"/>
      <c r="R38" s="247"/>
      <c r="S38" s="195">
        <v>66488</v>
      </c>
    </row>
    <row r="39" spans="1:19">
      <c r="A39" s="76"/>
      <c r="B39" s="99"/>
      <c r="C39" s="77" t="s">
        <v>19</v>
      </c>
      <c r="D39" s="78">
        <v>6.5</v>
      </c>
      <c r="E39" s="78">
        <v>6.5</v>
      </c>
      <c r="F39" s="78">
        <v>6.9</v>
      </c>
      <c r="G39" s="78">
        <v>7</v>
      </c>
      <c r="H39" s="78">
        <v>6.6</v>
      </c>
      <c r="I39" s="78">
        <v>6.1</v>
      </c>
      <c r="J39" s="78"/>
      <c r="K39" s="73">
        <f t="shared" si="2"/>
        <v>6.625</v>
      </c>
      <c r="L39" s="63">
        <v>50</v>
      </c>
      <c r="M39" s="79">
        <f>K39/10*L39/2</f>
        <v>16.5625</v>
      </c>
      <c r="N39" s="80"/>
      <c r="O39" s="63"/>
      <c r="P39" s="63"/>
      <c r="Q39" s="64"/>
      <c r="R39" s="223"/>
    </row>
    <row r="40" spans="1:19">
      <c r="A40" s="76"/>
      <c r="B40" s="99"/>
      <c r="C40" s="77" t="s">
        <v>20</v>
      </c>
      <c r="D40" s="78">
        <v>6.4</v>
      </c>
      <c r="E40" s="78">
        <v>6.5</v>
      </c>
      <c r="F40" s="78">
        <v>7</v>
      </c>
      <c r="G40" s="78">
        <v>7</v>
      </c>
      <c r="H40" s="78">
        <v>6.7</v>
      </c>
      <c r="I40" s="78">
        <v>6.1</v>
      </c>
      <c r="J40" s="78"/>
      <c r="K40" s="73">
        <f t="shared" si="2"/>
        <v>6.65</v>
      </c>
      <c r="L40" s="63">
        <v>10</v>
      </c>
      <c r="M40" s="79">
        <f>K40/10*L40/2</f>
        <v>3.3250000000000002</v>
      </c>
      <c r="N40" s="80"/>
      <c r="O40" s="63"/>
      <c r="P40" s="63"/>
      <c r="Q40" s="64"/>
      <c r="R40" s="223"/>
    </row>
    <row r="41" spans="1:19">
      <c r="A41" s="76"/>
      <c r="B41" s="99"/>
      <c r="C41" s="77" t="s">
        <v>21</v>
      </c>
      <c r="D41" s="78">
        <v>6.4</v>
      </c>
      <c r="E41" s="78">
        <v>6.4</v>
      </c>
      <c r="F41" s="78">
        <v>7</v>
      </c>
      <c r="G41" s="78">
        <v>7.1</v>
      </c>
      <c r="H41" s="78">
        <v>6.7</v>
      </c>
      <c r="I41" s="78">
        <v>6.6</v>
      </c>
      <c r="J41" s="78"/>
      <c r="K41" s="73">
        <f t="shared" si="2"/>
        <v>6.6750000000000007</v>
      </c>
      <c r="L41" s="63">
        <v>40</v>
      </c>
      <c r="M41" s="79">
        <f>K41/10*L41/2</f>
        <v>13.350000000000001</v>
      </c>
      <c r="N41" s="80"/>
      <c r="O41" s="63"/>
      <c r="P41" s="63"/>
      <c r="Q41" s="64"/>
      <c r="R41" s="223"/>
    </row>
    <row r="42" spans="1:19">
      <c r="A42" s="76"/>
      <c r="B42" s="99"/>
      <c r="C42" s="77"/>
      <c r="D42" s="78"/>
      <c r="E42" s="78"/>
      <c r="F42" s="77"/>
      <c r="G42" s="77"/>
      <c r="H42" s="77"/>
      <c r="I42" s="77"/>
      <c r="J42" s="78"/>
      <c r="K42" s="73"/>
      <c r="L42" s="63"/>
      <c r="M42" s="79"/>
      <c r="N42" s="80"/>
      <c r="O42" s="63"/>
      <c r="P42" s="63"/>
      <c r="Q42" s="64"/>
      <c r="R42" s="223"/>
    </row>
    <row r="43" spans="1:19">
      <c r="A43" s="76"/>
      <c r="B43" s="99"/>
      <c r="C43" s="77" t="s">
        <v>22</v>
      </c>
      <c r="D43" s="78">
        <v>6.4</v>
      </c>
      <c r="E43" s="78">
        <v>6.5</v>
      </c>
      <c r="F43" s="78">
        <v>7.1</v>
      </c>
      <c r="G43" s="78">
        <v>7.1</v>
      </c>
      <c r="H43" s="78">
        <v>6.6</v>
      </c>
      <c r="I43" s="78">
        <v>5.9</v>
      </c>
      <c r="J43" s="78"/>
      <c r="K43" s="73">
        <f t="shared" ref="K43:K49" si="3">(SUM(D43:I43)-MAX(D43:I43)-MIN(D43:I43))/4</f>
        <v>6.65</v>
      </c>
      <c r="L43" s="63">
        <v>50</v>
      </c>
      <c r="M43" s="79">
        <f>K43/10*L43/2</f>
        <v>16.625</v>
      </c>
      <c r="N43" s="80"/>
      <c r="O43" s="63"/>
      <c r="P43" s="63"/>
      <c r="Q43" s="64"/>
      <c r="R43" s="223"/>
    </row>
    <row r="44" spans="1:19">
      <c r="A44" s="76"/>
      <c r="B44" s="99"/>
      <c r="C44" s="77" t="s">
        <v>23</v>
      </c>
      <c r="D44" s="78">
        <v>6.3</v>
      </c>
      <c r="E44" s="78">
        <v>6.5</v>
      </c>
      <c r="F44" s="78">
        <v>7</v>
      </c>
      <c r="G44" s="78">
        <v>7</v>
      </c>
      <c r="H44" s="78">
        <v>6.8</v>
      </c>
      <c r="I44" s="78">
        <v>5.9</v>
      </c>
      <c r="J44" s="78"/>
      <c r="K44" s="73">
        <f t="shared" si="3"/>
        <v>6.65</v>
      </c>
      <c r="L44" s="63">
        <v>20</v>
      </c>
      <c r="M44" s="79">
        <f>K44/10*L44/2</f>
        <v>6.65</v>
      </c>
      <c r="N44" s="80"/>
      <c r="O44" s="63"/>
      <c r="P44" s="63"/>
      <c r="Q44" s="64"/>
      <c r="R44" s="224"/>
    </row>
    <row r="45" spans="1:19" ht="16.5" thickBot="1">
      <c r="A45" s="71"/>
      <c r="B45" s="100"/>
      <c r="C45" s="82" t="s">
        <v>24</v>
      </c>
      <c r="D45" s="78">
        <v>6.3</v>
      </c>
      <c r="E45" s="78">
        <v>6.5</v>
      </c>
      <c r="F45" s="82">
        <v>7.2</v>
      </c>
      <c r="G45" s="78">
        <v>7</v>
      </c>
      <c r="H45" s="82">
        <v>6.8</v>
      </c>
      <c r="I45" s="82">
        <v>6</v>
      </c>
      <c r="J45" s="78"/>
      <c r="K45" s="73">
        <f t="shared" si="3"/>
        <v>6.6499999999999986</v>
      </c>
      <c r="L45" s="83">
        <v>30</v>
      </c>
      <c r="M45" s="79">
        <f>K45/10*L45/2</f>
        <v>9.9749999999999979</v>
      </c>
      <c r="N45" s="84"/>
      <c r="O45" s="83"/>
      <c r="P45" s="83"/>
      <c r="Q45" s="89"/>
      <c r="R45" s="225"/>
    </row>
    <row r="46" spans="1:19" ht="16.5" thickBot="1">
      <c r="A46" s="87">
        <f>A38+1</f>
        <v>5</v>
      </c>
      <c r="B46" s="95" t="s">
        <v>204</v>
      </c>
      <c r="C46" s="72"/>
      <c r="D46" s="72">
        <v>1</v>
      </c>
      <c r="E46" s="72">
        <v>2</v>
      </c>
      <c r="F46" s="72">
        <v>3</v>
      </c>
      <c r="G46" s="72">
        <v>4</v>
      </c>
      <c r="H46" s="72">
        <v>5</v>
      </c>
      <c r="I46" s="72">
        <v>6</v>
      </c>
      <c r="J46" s="72">
        <v>7</v>
      </c>
      <c r="K46" s="73">
        <f t="shared" si="3"/>
        <v>3.5</v>
      </c>
      <c r="L46" s="61" t="s">
        <v>18</v>
      </c>
      <c r="M46" s="74"/>
      <c r="N46" s="96">
        <f>SUM(M47:M53)</f>
        <v>67.275000000000006</v>
      </c>
      <c r="O46" s="61">
        <f>N46/2</f>
        <v>33.637500000000003</v>
      </c>
      <c r="P46" s="97"/>
      <c r="Q46" s="98"/>
      <c r="R46" s="247"/>
      <c r="S46" s="195">
        <v>67275</v>
      </c>
    </row>
    <row r="47" spans="1:19">
      <c r="A47" s="76"/>
      <c r="B47" s="99"/>
      <c r="C47" s="77" t="s">
        <v>19</v>
      </c>
      <c r="D47" s="78">
        <v>6.6</v>
      </c>
      <c r="E47" s="78">
        <v>6.6</v>
      </c>
      <c r="F47" s="78">
        <v>7.3</v>
      </c>
      <c r="G47" s="78">
        <v>7.2</v>
      </c>
      <c r="H47" s="78">
        <v>6.4</v>
      </c>
      <c r="I47" s="78">
        <v>6.3</v>
      </c>
      <c r="J47" s="78"/>
      <c r="K47" s="73">
        <f t="shared" si="3"/>
        <v>6.7</v>
      </c>
      <c r="L47" s="63">
        <v>50</v>
      </c>
      <c r="M47" s="79">
        <f>K47/10*L47/2</f>
        <v>16.75</v>
      </c>
      <c r="N47" s="80"/>
      <c r="O47" s="63"/>
      <c r="P47" s="63"/>
      <c r="Q47" s="64"/>
      <c r="R47" s="81"/>
    </row>
    <row r="48" spans="1:19">
      <c r="A48" s="76"/>
      <c r="B48" s="99"/>
      <c r="C48" s="77" t="s">
        <v>20</v>
      </c>
      <c r="D48" s="78">
        <v>6.6</v>
      </c>
      <c r="E48" s="78">
        <v>6.6</v>
      </c>
      <c r="F48" s="78">
        <v>7.3</v>
      </c>
      <c r="G48" s="78">
        <v>7.2</v>
      </c>
      <c r="H48" s="78">
        <v>6.5</v>
      </c>
      <c r="I48" s="78">
        <v>6.3</v>
      </c>
      <c r="J48" s="78"/>
      <c r="K48" s="73">
        <f t="shared" si="3"/>
        <v>6.7250000000000005</v>
      </c>
      <c r="L48" s="63">
        <v>10</v>
      </c>
      <c r="M48" s="79">
        <f>K48/10*L48/2</f>
        <v>3.3625000000000007</v>
      </c>
      <c r="N48" s="80"/>
      <c r="O48" s="63"/>
      <c r="P48" s="63"/>
      <c r="Q48" s="64"/>
      <c r="R48" s="81"/>
    </row>
    <row r="49" spans="1:19">
      <c r="A49" s="76"/>
      <c r="B49" s="99"/>
      <c r="C49" s="77" t="s">
        <v>21</v>
      </c>
      <c r="D49" s="78">
        <v>6.5</v>
      </c>
      <c r="E49" s="78">
        <v>6.5</v>
      </c>
      <c r="F49" s="78">
        <v>7.3</v>
      </c>
      <c r="G49" s="78">
        <v>7.3</v>
      </c>
      <c r="H49" s="78">
        <v>6.5</v>
      </c>
      <c r="I49" s="78">
        <v>6.4</v>
      </c>
      <c r="J49" s="78"/>
      <c r="K49" s="73">
        <f t="shared" si="3"/>
        <v>6.7000000000000011</v>
      </c>
      <c r="L49" s="63">
        <v>40</v>
      </c>
      <c r="M49" s="79">
        <f>K49/10*L49/2</f>
        <v>13.400000000000002</v>
      </c>
      <c r="N49" s="80"/>
      <c r="O49" s="63"/>
      <c r="P49" s="63"/>
      <c r="Q49" s="64"/>
      <c r="R49" s="81"/>
    </row>
    <row r="50" spans="1:19">
      <c r="A50" s="76"/>
      <c r="B50" s="99"/>
      <c r="C50" s="77"/>
      <c r="D50" s="77"/>
      <c r="E50" s="78"/>
      <c r="F50" s="77"/>
      <c r="G50" s="78"/>
      <c r="H50" s="78"/>
      <c r="I50" s="78"/>
      <c r="J50" s="78"/>
      <c r="K50" s="73"/>
      <c r="L50" s="63"/>
      <c r="M50" s="79"/>
      <c r="N50" s="80"/>
      <c r="O50" s="63"/>
      <c r="P50" s="63"/>
      <c r="Q50" s="64"/>
      <c r="R50" s="81"/>
    </row>
    <row r="51" spans="1:19">
      <c r="A51" s="76"/>
      <c r="B51" s="99"/>
      <c r="C51" s="77" t="s">
        <v>22</v>
      </c>
      <c r="D51" s="78">
        <v>6.7</v>
      </c>
      <c r="E51" s="78">
        <v>6.6</v>
      </c>
      <c r="F51" s="78">
        <v>7.4</v>
      </c>
      <c r="G51" s="78">
        <v>7.2</v>
      </c>
      <c r="H51" s="78">
        <v>6.4</v>
      </c>
      <c r="I51" s="78">
        <v>6.4</v>
      </c>
      <c r="J51" s="78"/>
      <c r="K51" s="73">
        <f t="shared" ref="K51:K57" si="4">(SUM(D51:I51)-MAX(D51:I51)-MIN(D51:I51))/4</f>
        <v>6.7250000000000014</v>
      </c>
      <c r="L51" s="63">
        <v>50</v>
      </c>
      <c r="M51" s="79">
        <f>K51/10*L51/2</f>
        <v>16.812500000000004</v>
      </c>
      <c r="N51" s="80"/>
      <c r="O51" s="63"/>
      <c r="P51" s="63"/>
      <c r="Q51" s="64"/>
      <c r="R51" s="81"/>
    </row>
    <row r="52" spans="1:19">
      <c r="A52" s="76"/>
      <c r="B52" s="99"/>
      <c r="C52" s="77" t="s">
        <v>23</v>
      </c>
      <c r="D52" s="78">
        <v>6.7</v>
      </c>
      <c r="E52" s="78">
        <v>6.6</v>
      </c>
      <c r="F52" s="78">
        <v>7.4</v>
      </c>
      <c r="G52" s="78">
        <v>7.2</v>
      </c>
      <c r="H52" s="78">
        <v>6.5</v>
      </c>
      <c r="I52" s="78">
        <v>6.3</v>
      </c>
      <c r="J52" s="78"/>
      <c r="K52" s="73">
        <f t="shared" si="4"/>
        <v>6.7500000000000009</v>
      </c>
      <c r="L52" s="63">
        <v>20</v>
      </c>
      <c r="M52" s="79">
        <f>K52/10*L52/2</f>
        <v>6.75</v>
      </c>
      <c r="N52" s="80"/>
      <c r="O52" s="63"/>
      <c r="P52" s="63"/>
      <c r="Q52" s="64"/>
      <c r="R52" s="81"/>
    </row>
    <row r="53" spans="1:19" ht="16.5" thickBot="1">
      <c r="A53" s="76"/>
      <c r="B53" s="99"/>
      <c r="C53" s="77" t="s">
        <v>24</v>
      </c>
      <c r="D53" s="78">
        <v>6.8</v>
      </c>
      <c r="E53" s="78">
        <v>6.6</v>
      </c>
      <c r="F53" s="78">
        <v>7.4</v>
      </c>
      <c r="G53" s="78">
        <v>7.3</v>
      </c>
      <c r="H53" s="78">
        <v>6.5</v>
      </c>
      <c r="I53" s="78">
        <v>6.3</v>
      </c>
      <c r="J53" s="78"/>
      <c r="K53" s="73">
        <f t="shared" si="4"/>
        <v>6.799999999999998</v>
      </c>
      <c r="L53" s="83">
        <v>30</v>
      </c>
      <c r="M53" s="79">
        <f>K53/10*L53/2</f>
        <v>10.199999999999998</v>
      </c>
      <c r="N53" s="80"/>
      <c r="O53" s="83"/>
      <c r="P53" s="83"/>
      <c r="Q53" s="85"/>
      <c r="R53" s="86"/>
    </row>
    <row r="54" spans="1:19" ht="16.5" thickBot="1">
      <c r="A54" s="87">
        <f>A46+1</f>
        <v>6</v>
      </c>
      <c r="B54" s="95" t="s">
        <v>176</v>
      </c>
      <c r="C54" s="72"/>
      <c r="D54" s="72">
        <v>1</v>
      </c>
      <c r="E54" s="72">
        <v>2</v>
      </c>
      <c r="F54" s="72">
        <v>3</v>
      </c>
      <c r="G54" s="72">
        <v>4</v>
      </c>
      <c r="H54" s="72">
        <v>5</v>
      </c>
      <c r="I54" s="72">
        <v>6</v>
      </c>
      <c r="J54" s="72">
        <v>7</v>
      </c>
      <c r="K54" s="73">
        <f t="shared" si="4"/>
        <v>3.5</v>
      </c>
      <c r="L54" s="61" t="s">
        <v>18</v>
      </c>
      <c r="M54" s="74"/>
      <c r="N54" s="96">
        <f>SUM(M55:M61)</f>
        <v>67.762500000000003</v>
      </c>
      <c r="O54" s="88">
        <f>N54/2</f>
        <v>33.881250000000001</v>
      </c>
      <c r="P54" s="101"/>
      <c r="Q54" s="98"/>
      <c r="R54" s="75"/>
      <c r="S54" s="195">
        <v>67763</v>
      </c>
    </row>
    <row r="55" spans="1:19">
      <c r="A55" s="76"/>
      <c r="B55" s="99"/>
      <c r="C55" s="77" t="s">
        <v>19</v>
      </c>
      <c r="D55" s="78">
        <v>6.4</v>
      </c>
      <c r="E55" s="78">
        <v>6.5</v>
      </c>
      <c r="F55" s="78">
        <v>7.2</v>
      </c>
      <c r="G55" s="78">
        <v>7.3</v>
      </c>
      <c r="H55" s="78">
        <v>6.6</v>
      </c>
      <c r="I55" s="78">
        <v>6.7</v>
      </c>
      <c r="J55" s="78"/>
      <c r="K55" s="73">
        <f t="shared" si="4"/>
        <v>6.7500000000000018</v>
      </c>
      <c r="L55" s="63">
        <v>50</v>
      </c>
      <c r="M55" s="79">
        <f>K55/10*L55/2</f>
        <v>16.875000000000004</v>
      </c>
      <c r="N55" s="80"/>
      <c r="O55" s="63"/>
      <c r="P55" s="63"/>
      <c r="Q55" s="64"/>
      <c r="R55" s="81"/>
    </row>
    <row r="56" spans="1:19">
      <c r="A56" s="76"/>
      <c r="B56" s="99"/>
      <c r="C56" s="77" t="s">
        <v>20</v>
      </c>
      <c r="D56" s="78">
        <v>6.5</v>
      </c>
      <c r="E56" s="78">
        <v>6.5</v>
      </c>
      <c r="F56" s="78">
        <v>7.3</v>
      </c>
      <c r="G56" s="78">
        <v>7.3</v>
      </c>
      <c r="H56" s="78">
        <v>6.7</v>
      </c>
      <c r="I56" s="78">
        <v>6.6</v>
      </c>
      <c r="J56" s="78"/>
      <c r="K56" s="73">
        <f t="shared" si="4"/>
        <v>6.7750000000000021</v>
      </c>
      <c r="L56" s="63">
        <v>10</v>
      </c>
      <c r="M56" s="79">
        <f>K56/10*L56/2</f>
        <v>3.3875000000000011</v>
      </c>
      <c r="N56" s="80"/>
      <c r="O56" s="63"/>
      <c r="P56" s="63"/>
      <c r="Q56" s="64"/>
      <c r="R56" s="81"/>
    </row>
    <row r="57" spans="1:19">
      <c r="A57" s="76"/>
      <c r="B57" s="99"/>
      <c r="C57" s="77" t="s">
        <v>21</v>
      </c>
      <c r="D57" s="78">
        <v>6.5</v>
      </c>
      <c r="E57" s="78">
        <v>6.5</v>
      </c>
      <c r="F57" s="78">
        <v>7.3</v>
      </c>
      <c r="G57" s="78">
        <v>7.4</v>
      </c>
      <c r="H57" s="78">
        <v>6.6</v>
      </c>
      <c r="I57" s="78">
        <v>6.6</v>
      </c>
      <c r="J57" s="78"/>
      <c r="K57" s="73">
        <f t="shared" si="4"/>
        <v>6.7500000000000018</v>
      </c>
      <c r="L57" s="63">
        <v>40</v>
      </c>
      <c r="M57" s="79">
        <f>K57/10*L57/2</f>
        <v>13.500000000000004</v>
      </c>
      <c r="N57" s="80"/>
      <c r="O57" s="63"/>
      <c r="P57" s="63"/>
      <c r="Q57" s="64"/>
      <c r="R57" s="81"/>
    </row>
    <row r="58" spans="1:19">
      <c r="A58" s="76"/>
      <c r="B58" s="99"/>
      <c r="C58" s="77"/>
      <c r="D58" s="78"/>
      <c r="E58" s="77"/>
      <c r="F58" s="78"/>
      <c r="G58" s="77"/>
      <c r="H58" s="77"/>
      <c r="I58" s="77"/>
      <c r="J58" s="78"/>
      <c r="K58" s="73"/>
      <c r="L58" s="63"/>
      <c r="M58" s="79"/>
      <c r="N58" s="80"/>
      <c r="O58" s="63"/>
      <c r="P58" s="63"/>
      <c r="Q58" s="64"/>
      <c r="R58" s="223"/>
    </row>
    <row r="59" spans="1:19">
      <c r="A59" s="76"/>
      <c r="B59" s="99"/>
      <c r="C59" s="77" t="s">
        <v>22</v>
      </c>
      <c r="D59" s="78">
        <v>6.5</v>
      </c>
      <c r="E59" s="78">
        <v>6.7</v>
      </c>
      <c r="F59" s="78">
        <v>7.4</v>
      </c>
      <c r="G59" s="78">
        <v>7.4</v>
      </c>
      <c r="H59" s="78">
        <v>6.4</v>
      </c>
      <c r="I59" s="78">
        <v>6.7</v>
      </c>
      <c r="J59" s="78"/>
      <c r="K59" s="73">
        <f>(SUM(D59:I59)-MAX(D59:I59)-MIN(D59:I59))/4</f>
        <v>6.8250000000000011</v>
      </c>
      <c r="L59" s="63">
        <v>50</v>
      </c>
      <c r="M59" s="79">
        <f>K59/10*L59/2</f>
        <v>17.062500000000004</v>
      </c>
      <c r="N59" s="80"/>
      <c r="O59" s="63"/>
      <c r="P59" s="63"/>
      <c r="Q59" s="64"/>
      <c r="R59" s="223"/>
    </row>
    <row r="60" spans="1:19">
      <c r="A60" s="76"/>
      <c r="B60" s="99"/>
      <c r="C60" s="77" t="s">
        <v>23</v>
      </c>
      <c r="D60" s="78">
        <v>6.6</v>
      </c>
      <c r="E60" s="78">
        <v>6.7</v>
      </c>
      <c r="F60" s="78">
        <v>7.2</v>
      </c>
      <c r="G60" s="78">
        <v>7.3</v>
      </c>
      <c r="H60" s="78">
        <v>6.6</v>
      </c>
      <c r="I60" s="78">
        <v>6.5</v>
      </c>
      <c r="J60" s="78"/>
      <c r="K60" s="73">
        <f>(SUM(D60:I60)-MAX(D60:I60)-MIN(D60:I60))/4</f>
        <v>6.7750000000000004</v>
      </c>
      <c r="L60" s="63">
        <v>20</v>
      </c>
      <c r="M60" s="79">
        <f>K60/10*L60/2</f>
        <v>6.7750000000000004</v>
      </c>
      <c r="N60" s="80"/>
      <c r="O60" s="63"/>
      <c r="P60" s="63"/>
      <c r="Q60" s="64"/>
      <c r="R60" s="224"/>
    </row>
    <row r="61" spans="1:19" ht="16.5" thickBot="1">
      <c r="A61" s="71"/>
      <c r="B61" s="100"/>
      <c r="C61" s="82" t="s">
        <v>24</v>
      </c>
      <c r="D61" s="78">
        <v>6.6</v>
      </c>
      <c r="E61" s="82">
        <v>6.7</v>
      </c>
      <c r="F61" s="78">
        <v>7.2</v>
      </c>
      <c r="G61" s="78">
        <v>7.3</v>
      </c>
      <c r="H61" s="82">
        <v>6.6</v>
      </c>
      <c r="I61" s="78">
        <v>6.5</v>
      </c>
      <c r="J61" s="78"/>
      <c r="K61" s="73">
        <f>(SUM(D61:I61)-MAX(D61:I61)-MIN(D61:I61))/4</f>
        <v>6.7750000000000004</v>
      </c>
      <c r="L61" s="83">
        <v>30</v>
      </c>
      <c r="M61" s="79">
        <f>K61/10*L61/2</f>
        <v>10.1625</v>
      </c>
      <c r="N61" s="84"/>
      <c r="O61" s="91"/>
      <c r="P61" s="91"/>
      <c r="Q61" s="89"/>
      <c r="R61" s="225"/>
    </row>
    <row r="62" spans="1:19" ht="16.5" thickBot="1">
      <c r="A62" s="87">
        <f>A54+1</f>
        <v>7</v>
      </c>
      <c r="B62" s="95" t="s">
        <v>205</v>
      </c>
      <c r="C62" s="72"/>
      <c r="D62" s="72">
        <v>1</v>
      </c>
      <c r="E62" s="72">
        <v>2</v>
      </c>
      <c r="F62" s="72">
        <v>3</v>
      </c>
      <c r="G62" s="72">
        <v>4</v>
      </c>
      <c r="H62" s="72">
        <v>5</v>
      </c>
      <c r="I62" s="72">
        <v>6</v>
      </c>
      <c r="J62" s="72">
        <v>7</v>
      </c>
      <c r="K62" s="92">
        <f>(SUM(D62:J62)-MAX(D62:J62)-MIN(D62:J62))/5</f>
        <v>4</v>
      </c>
      <c r="L62" s="61" t="s">
        <v>18</v>
      </c>
      <c r="M62" s="74"/>
      <c r="N62" s="96">
        <f>SUM(M63:M69)</f>
        <v>68.237499999999997</v>
      </c>
      <c r="O62" s="88">
        <f>N62/2</f>
        <v>34.118749999999999</v>
      </c>
      <c r="Q62" s="98"/>
      <c r="R62" s="247"/>
      <c r="S62" t="s">
        <v>206</v>
      </c>
    </row>
    <row r="63" spans="1:19">
      <c r="A63" s="76"/>
      <c r="B63" s="99"/>
      <c r="C63" s="77" t="s">
        <v>19</v>
      </c>
      <c r="D63" s="78">
        <v>6.8</v>
      </c>
      <c r="E63" s="78">
        <v>6.8</v>
      </c>
      <c r="F63" s="78">
        <v>7</v>
      </c>
      <c r="G63" s="78">
        <v>7.2</v>
      </c>
      <c r="H63" s="78">
        <v>6.5</v>
      </c>
      <c r="I63" s="78">
        <v>6.3</v>
      </c>
      <c r="J63" s="78"/>
      <c r="K63" s="73">
        <f>(SUM(D63:I63)-MAX(D63:I63)-MIN(D63:I63))/4</f>
        <v>6.7749999999999977</v>
      </c>
      <c r="L63" s="63">
        <v>50</v>
      </c>
      <c r="M63" s="79">
        <f>K63/10*L63/2</f>
        <v>16.937499999999993</v>
      </c>
      <c r="N63" s="80"/>
      <c r="O63" s="63"/>
      <c r="P63" s="63"/>
      <c r="Q63" s="64"/>
      <c r="R63" s="223"/>
    </row>
    <row r="64" spans="1:19">
      <c r="A64" s="76"/>
      <c r="B64" s="99"/>
      <c r="C64" s="77" t="s">
        <v>20</v>
      </c>
      <c r="D64" s="78">
        <v>6.9</v>
      </c>
      <c r="E64" s="78">
        <v>6.7</v>
      </c>
      <c r="F64" s="78">
        <v>7</v>
      </c>
      <c r="G64" s="78">
        <v>7.3</v>
      </c>
      <c r="H64" s="78">
        <v>6.5</v>
      </c>
      <c r="I64" s="78">
        <v>6.3</v>
      </c>
      <c r="J64" s="78"/>
      <c r="K64" s="73">
        <f>(SUM(D64:I64)-MAX(D64:I64)-MIN(D64:I64))/4</f>
        <v>6.7750000000000012</v>
      </c>
      <c r="L64" s="63">
        <v>10</v>
      </c>
      <c r="M64" s="79">
        <f>K64/10*L64/2</f>
        <v>3.3875000000000006</v>
      </c>
      <c r="N64" s="80"/>
      <c r="O64" s="63"/>
      <c r="P64" s="63"/>
      <c r="Q64" s="64"/>
      <c r="R64" s="223"/>
    </row>
    <row r="65" spans="1:19">
      <c r="A65" s="76"/>
      <c r="B65" s="99"/>
      <c r="C65" s="77" t="s">
        <v>21</v>
      </c>
      <c r="D65" s="78">
        <v>6.9</v>
      </c>
      <c r="E65" s="78">
        <v>6.7</v>
      </c>
      <c r="F65" s="78">
        <v>7.2</v>
      </c>
      <c r="G65" s="78">
        <v>7.2</v>
      </c>
      <c r="H65" s="78">
        <v>6.5</v>
      </c>
      <c r="I65" s="78">
        <v>6.4</v>
      </c>
      <c r="J65" s="78"/>
      <c r="K65" s="73">
        <f>(SUM(D65:I65)-MAX(D65:I65)-MIN(D65:I65))/4</f>
        <v>6.8249999999999993</v>
      </c>
      <c r="L65" s="63">
        <v>40</v>
      </c>
      <c r="M65" s="79">
        <f>K65/10*L65/2</f>
        <v>13.649999999999999</v>
      </c>
      <c r="N65" s="80"/>
      <c r="O65" s="63"/>
      <c r="P65" s="63"/>
      <c r="Q65" s="64"/>
      <c r="R65" s="223"/>
    </row>
    <row r="66" spans="1:19">
      <c r="A66" s="76"/>
      <c r="B66" s="99"/>
      <c r="C66" s="77"/>
      <c r="D66" s="78"/>
      <c r="E66" s="78"/>
      <c r="F66" s="77"/>
      <c r="G66" s="78"/>
      <c r="H66" s="78"/>
      <c r="I66" s="78"/>
      <c r="J66" s="78"/>
      <c r="K66" s="73"/>
      <c r="L66" s="63"/>
      <c r="M66" s="79"/>
      <c r="N66" s="80"/>
      <c r="O66" s="63"/>
      <c r="P66" s="63"/>
      <c r="Q66" s="64"/>
      <c r="R66" s="223"/>
    </row>
    <row r="67" spans="1:19">
      <c r="A67" s="76"/>
      <c r="B67" s="99"/>
      <c r="C67" s="77" t="s">
        <v>22</v>
      </c>
      <c r="D67" s="78">
        <v>7</v>
      </c>
      <c r="E67" s="78">
        <v>6.6</v>
      </c>
      <c r="F67" s="78">
        <v>7.3</v>
      </c>
      <c r="G67" s="78">
        <v>7.3</v>
      </c>
      <c r="H67" s="78">
        <v>6.5</v>
      </c>
      <c r="I67" s="78">
        <v>6.4</v>
      </c>
      <c r="J67" s="78"/>
      <c r="K67" s="73">
        <f t="shared" ref="K67:K73" si="5">(SUM(D67:I67)-MAX(D67:I67)-MIN(D67:I67))/4</f>
        <v>6.8500000000000014</v>
      </c>
      <c r="L67" s="63">
        <v>50</v>
      </c>
      <c r="M67" s="79">
        <f>K67/10*L67/2</f>
        <v>17.125000000000004</v>
      </c>
      <c r="N67" s="80"/>
      <c r="O67" s="63"/>
      <c r="P67" s="63"/>
      <c r="Q67" s="64"/>
      <c r="R67" s="223"/>
    </row>
    <row r="68" spans="1:19">
      <c r="A68" s="76"/>
      <c r="B68" s="99"/>
      <c r="C68" s="77" t="s">
        <v>23</v>
      </c>
      <c r="D68" s="78">
        <v>7</v>
      </c>
      <c r="E68" s="78">
        <v>6.6</v>
      </c>
      <c r="F68" s="78">
        <v>7.4</v>
      </c>
      <c r="G68" s="78">
        <v>7.2</v>
      </c>
      <c r="H68" s="78">
        <v>6.5</v>
      </c>
      <c r="I68" s="78">
        <v>6.4</v>
      </c>
      <c r="J68" s="78"/>
      <c r="K68" s="73">
        <f t="shared" si="5"/>
        <v>6.8250000000000011</v>
      </c>
      <c r="L68" s="63">
        <v>20</v>
      </c>
      <c r="M68" s="79">
        <f>K68/10*L68/2</f>
        <v>6.8250000000000011</v>
      </c>
      <c r="N68" s="80"/>
      <c r="O68" s="63"/>
      <c r="P68" s="63"/>
      <c r="Q68" s="64"/>
      <c r="R68" s="224"/>
    </row>
    <row r="69" spans="1:19" ht="16.5" thickBot="1">
      <c r="A69" s="71"/>
      <c r="B69" s="100"/>
      <c r="C69" s="82" t="s">
        <v>24</v>
      </c>
      <c r="D69" s="78">
        <v>7.1</v>
      </c>
      <c r="E69" s="78">
        <v>6.7</v>
      </c>
      <c r="F69" s="78">
        <v>7.4</v>
      </c>
      <c r="G69" s="78">
        <v>7.2</v>
      </c>
      <c r="H69" s="78">
        <v>6.5</v>
      </c>
      <c r="I69" s="78">
        <v>6.3</v>
      </c>
      <c r="J69" s="78"/>
      <c r="K69" s="73">
        <f t="shared" si="5"/>
        <v>6.8750000000000009</v>
      </c>
      <c r="L69" s="83">
        <v>30</v>
      </c>
      <c r="M69" s="79">
        <f>K69/10*L69/2</f>
        <v>10.312500000000002</v>
      </c>
      <c r="N69" s="84"/>
      <c r="O69" s="91"/>
      <c r="P69" s="91"/>
      <c r="Q69" s="89"/>
      <c r="R69" s="225"/>
    </row>
    <row r="70" spans="1:19" ht="16.5" thickBot="1">
      <c r="A70" s="87">
        <f>A62+1</f>
        <v>8</v>
      </c>
      <c r="B70" s="95" t="s">
        <v>177</v>
      </c>
      <c r="C70" s="72"/>
      <c r="D70" s="72">
        <v>1</v>
      </c>
      <c r="E70" s="72">
        <v>2</v>
      </c>
      <c r="F70" s="72">
        <v>3</v>
      </c>
      <c r="G70" s="72">
        <v>4</v>
      </c>
      <c r="H70" s="72">
        <v>5</v>
      </c>
      <c r="I70" s="72">
        <v>6</v>
      </c>
      <c r="J70" s="72">
        <v>7</v>
      </c>
      <c r="K70" s="73">
        <f t="shared" si="5"/>
        <v>3.5</v>
      </c>
      <c r="L70" s="61" t="s">
        <v>18</v>
      </c>
      <c r="M70" s="74"/>
      <c r="N70" s="96">
        <f>SUM(M71:M77)</f>
        <v>71.9375</v>
      </c>
      <c r="O70" s="88">
        <f>N70/2</f>
        <v>35.96875</v>
      </c>
      <c r="P70" s="101"/>
      <c r="Q70" s="102"/>
      <c r="R70" s="248"/>
      <c r="S70" s="195">
        <v>71938</v>
      </c>
    </row>
    <row r="71" spans="1:19">
      <c r="A71" s="76"/>
      <c r="B71" s="99"/>
      <c r="C71" s="77" t="s">
        <v>19</v>
      </c>
      <c r="D71" s="78">
        <v>7.3</v>
      </c>
      <c r="E71" s="78">
        <v>6.8</v>
      </c>
      <c r="F71" s="78">
        <v>7.1</v>
      </c>
      <c r="G71" s="78">
        <v>7.1</v>
      </c>
      <c r="H71" s="78">
        <v>7.2</v>
      </c>
      <c r="I71" s="78">
        <v>7.5</v>
      </c>
      <c r="J71" s="78"/>
      <c r="K71" s="73">
        <f t="shared" si="5"/>
        <v>7.1749999999999998</v>
      </c>
      <c r="L71" s="63">
        <v>50</v>
      </c>
      <c r="M71" s="79">
        <f>K71/10*L71/2</f>
        <v>17.9375</v>
      </c>
      <c r="N71" s="80"/>
      <c r="O71" s="63"/>
      <c r="P71" s="63"/>
      <c r="Q71" s="64"/>
      <c r="R71" s="223"/>
    </row>
    <row r="72" spans="1:19">
      <c r="A72" s="76"/>
      <c r="B72" s="99"/>
      <c r="C72" s="77" t="s">
        <v>20</v>
      </c>
      <c r="D72" s="78">
        <v>7.4</v>
      </c>
      <c r="E72" s="78">
        <v>6.8</v>
      </c>
      <c r="F72" s="78">
        <v>7</v>
      </c>
      <c r="G72" s="78">
        <v>7.2</v>
      </c>
      <c r="H72" s="78">
        <v>7.1</v>
      </c>
      <c r="I72" s="78">
        <v>7.4</v>
      </c>
      <c r="J72" s="78"/>
      <c r="K72" s="73">
        <f t="shared" si="5"/>
        <v>7.1749999999999998</v>
      </c>
      <c r="L72" s="63">
        <v>10</v>
      </c>
      <c r="M72" s="79">
        <f>K72/10*L72/2</f>
        <v>3.5875000000000004</v>
      </c>
      <c r="N72" s="80"/>
      <c r="O72" s="63"/>
      <c r="P72" s="63"/>
      <c r="Q72" s="64"/>
      <c r="R72" s="223"/>
    </row>
    <row r="73" spans="1:19">
      <c r="A73" s="76"/>
      <c r="B73" s="99"/>
      <c r="C73" s="77" t="s">
        <v>21</v>
      </c>
      <c r="D73" s="78">
        <v>7.4</v>
      </c>
      <c r="E73" s="78">
        <v>6.7</v>
      </c>
      <c r="F73" s="78">
        <v>7.1</v>
      </c>
      <c r="G73" s="78">
        <v>7.3</v>
      </c>
      <c r="H73" s="78">
        <v>7.1</v>
      </c>
      <c r="I73" s="78">
        <v>7.4</v>
      </c>
      <c r="J73" s="78"/>
      <c r="K73" s="73">
        <f t="shared" si="5"/>
        <v>7.2250000000000005</v>
      </c>
      <c r="L73" s="63">
        <v>40</v>
      </c>
      <c r="M73" s="79">
        <f>K73/10*L73/2</f>
        <v>14.450000000000001</v>
      </c>
      <c r="N73" s="80"/>
      <c r="O73" s="63"/>
      <c r="P73" s="63"/>
      <c r="Q73" s="64"/>
      <c r="R73" s="81"/>
    </row>
    <row r="74" spans="1:19">
      <c r="A74" s="76"/>
      <c r="B74" s="99"/>
      <c r="C74" s="77"/>
      <c r="D74" s="78"/>
      <c r="E74" s="77"/>
      <c r="F74" s="77"/>
      <c r="G74" s="78"/>
      <c r="H74" s="78"/>
      <c r="I74" s="78"/>
      <c r="J74" s="78"/>
      <c r="K74" s="73"/>
      <c r="L74" s="63"/>
      <c r="M74" s="79"/>
      <c r="N74" s="80"/>
      <c r="O74" s="63"/>
      <c r="P74" s="63"/>
      <c r="Q74" s="64"/>
      <c r="R74" s="81"/>
    </row>
    <row r="75" spans="1:19">
      <c r="A75" s="76"/>
      <c r="B75" s="99"/>
      <c r="C75" s="77" t="s">
        <v>22</v>
      </c>
      <c r="D75" s="78">
        <v>7.3</v>
      </c>
      <c r="E75" s="78">
        <v>6.7</v>
      </c>
      <c r="F75" s="78">
        <v>7</v>
      </c>
      <c r="G75" s="78">
        <v>7.2</v>
      </c>
      <c r="H75" s="78">
        <v>7.2</v>
      </c>
      <c r="I75" s="78">
        <v>7.3</v>
      </c>
      <c r="J75" s="78"/>
      <c r="K75" s="73">
        <f t="shared" ref="K75:K81" si="6">(SUM(D75:I75)-MAX(D75:I75)-MIN(D75:I75))/4</f>
        <v>7.1749999999999998</v>
      </c>
      <c r="L75" s="63">
        <v>50</v>
      </c>
      <c r="M75" s="79">
        <f>K75/10*L75/2</f>
        <v>17.9375</v>
      </c>
      <c r="N75" s="80"/>
      <c r="O75" s="63"/>
      <c r="P75" s="63"/>
      <c r="Q75" s="64"/>
      <c r="R75" s="81"/>
    </row>
    <row r="76" spans="1:19">
      <c r="A76" s="76"/>
      <c r="B76" s="99"/>
      <c r="C76" s="77" t="s">
        <v>23</v>
      </c>
      <c r="D76" s="78">
        <v>7.4</v>
      </c>
      <c r="E76" s="78">
        <v>6.8</v>
      </c>
      <c r="F76" s="78">
        <v>7.1</v>
      </c>
      <c r="G76" s="78">
        <v>7.3</v>
      </c>
      <c r="H76" s="78">
        <v>7.1</v>
      </c>
      <c r="I76" s="78">
        <v>7.4</v>
      </c>
      <c r="J76" s="78"/>
      <c r="K76" s="73">
        <f t="shared" si="6"/>
        <v>7.2249999999999988</v>
      </c>
      <c r="L76" s="63">
        <v>20</v>
      </c>
      <c r="M76" s="79">
        <f>K76/10*L76/2</f>
        <v>7.2249999999999996</v>
      </c>
      <c r="N76" s="80"/>
      <c r="O76" s="63"/>
      <c r="P76" s="63"/>
      <c r="Q76" s="64"/>
      <c r="R76" s="81"/>
    </row>
    <row r="77" spans="1:19" ht="16.5" thickBot="1">
      <c r="A77" s="71"/>
      <c r="B77" s="100"/>
      <c r="C77" s="82" t="s">
        <v>24</v>
      </c>
      <c r="D77" s="78">
        <v>7.4</v>
      </c>
      <c r="E77" s="78">
        <v>6.8</v>
      </c>
      <c r="F77" s="78">
        <v>7</v>
      </c>
      <c r="G77" s="78">
        <v>7.3</v>
      </c>
      <c r="H77" s="78">
        <v>7.1</v>
      </c>
      <c r="I77" s="78">
        <v>7.4</v>
      </c>
      <c r="J77" s="78"/>
      <c r="K77" s="73">
        <f t="shared" si="6"/>
        <v>7.2</v>
      </c>
      <c r="L77" s="83">
        <v>30</v>
      </c>
      <c r="M77" s="79">
        <f>K77/10*L77/2</f>
        <v>10.799999999999999</v>
      </c>
      <c r="N77" s="84"/>
      <c r="O77" s="91"/>
      <c r="P77" s="91"/>
      <c r="Q77" s="89"/>
      <c r="R77" s="90"/>
    </row>
    <row r="78" spans="1:19" ht="16.5" thickBot="1">
      <c r="A78" s="87">
        <f>A70+1</f>
        <v>9</v>
      </c>
      <c r="B78" s="95" t="s">
        <v>175</v>
      </c>
      <c r="C78" s="72"/>
      <c r="D78" s="72">
        <v>1</v>
      </c>
      <c r="E78" s="72">
        <v>2</v>
      </c>
      <c r="F78" s="72">
        <v>3</v>
      </c>
      <c r="G78" s="72">
        <v>4</v>
      </c>
      <c r="H78" s="72">
        <v>5</v>
      </c>
      <c r="I78" s="72">
        <v>6</v>
      </c>
      <c r="J78" s="72">
        <v>7</v>
      </c>
      <c r="K78" s="73">
        <f t="shared" si="6"/>
        <v>3.5</v>
      </c>
      <c r="L78" s="61" t="s">
        <v>18</v>
      </c>
      <c r="M78" s="74"/>
      <c r="N78" s="96">
        <f>SUM(M79:M85)</f>
        <v>73.599999999999994</v>
      </c>
      <c r="O78" s="88">
        <f>N78/2</f>
        <v>36.799999999999997</v>
      </c>
      <c r="P78" s="101"/>
      <c r="Q78" s="102"/>
      <c r="R78" s="93"/>
      <c r="S78">
        <v>73.599999999999994</v>
      </c>
    </row>
    <row r="79" spans="1:19">
      <c r="A79" s="76"/>
      <c r="B79" s="99"/>
      <c r="C79" s="77" t="s">
        <v>19</v>
      </c>
      <c r="D79" s="78">
        <v>7.3</v>
      </c>
      <c r="E79" s="78">
        <v>7</v>
      </c>
      <c r="F79" s="78">
        <v>7.7</v>
      </c>
      <c r="G79" s="78">
        <v>7.5</v>
      </c>
      <c r="H79" s="78">
        <v>7</v>
      </c>
      <c r="I79" s="78">
        <v>7.3</v>
      </c>
      <c r="J79" s="78"/>
      <c r="K79" s="73">
        <f t="shared" si="6"/>
        <v>7.2749999999999986</v>
      </c>
      <c r="L79" s="63">
        <v>50</v>
      </c>
      <c r="M79" s="79">
        <f>K79/10*L79/2</f>
        <v>18.187499999999996</v>
      </c>
      <c r="N79" s="80"/>
      <c r="O79" s="63"/>
      <c r="P79" s="63"/>
      <c r="Q79" s="64"/>
      <c r="R79" s="81"/>
    </row>
    <row r="80" spans="1:19">
      <c r="A80" s="76"/>
      <c r="B80" s="99"/>
      <c r="C80" s="77" t="s">
        <v>20</v>
      </c>
      <c r="D80" s="78">
        <v>7.3</v>
      </c>
      <c r="E80" s="78">
        <v>7</v>
      </c>
      <c r="F80" s="78">
        <v>7.6</v>
      </c>
      <c r="G80" s="78">
        <v>7.6</v>
      </c>
      <c r="H80" s="78">
        <v>7.1</v>
      </c>
      <c r="I80" s="78">
        <v>7.2</v>
      </c>
      <c r="J80" s="78"/>
      <c r="K80" s="73">
        <f t="shared" si="6"/>
        <v>7.3000000000000007</v>
      </c>
      <c r="L80" s="63">
        <v>10</v>
      </c>
      <c r="M80" s="79">
        <f>K80/10*L80/2</f>
        <v>3.6500000000000004</v>
      </c>
      <c r="N80" s="80"/>
      <c r="O80" s="63"/>
      <c r="P80" s="63"/>
      <c r="Q80" s="64"/>
      <c r="R80" s="81"/>
    </row>
    <row r="81" spans="1:19">
      <c r="A81" s="76"/>
      <c r="B81" s="99"/>
      <c r="C81" s="77" t="s">
        <v>21</v>
      </c>
      <c r="D81" s="78">
        <v>7.4</v>
      </c>
      <c r="E81" s="78">
        <v>7.2</v>
      </c>
      <c r="F81" s="78">
        <v>7.7</v>
      </c>
      <c r="G81" s="78">
        <v>7.5</v>
      </c>
      <c r="H81" s="78">
        <v>7.1</v>
      </c>
      <c r="I81" s="78">
        <v>7.3</v>
      </c>
      <c r="J81" s="78"/>
      <c r="K81" s="73">
        <f t="shared" si="6"/>
        <v>7.3499999999999979</v>
      </c>
      <c r="L81" s="63">
        <v>40</v>
      </c>
      <c r="M81" s="79">
        <f>K81/10*L81/2</f>
        <v>14.699999999999996</v>
      </c>
      <c r="N81" s="80"/>
      <c r="O81" s="63"/>
      <c r="P81" s="63"/>
      <c r="Q81" s="64"/>
      <c r="R81" s="81"/>
    </row>
    <row r="82" spans="1:19">
      <c r="A82" s="76"/>
      <c r="B82" s="99"/>
      <c r="C82" s="77"/>
      <c r="D82" s="78"/>
      <c r="E82" s="78"/>
      <c r="F82" s="77"/>
      <c r="G82" s="78"/>
      <c r="H82" s="77"/>
      <c r="I82" s="78"/>
      <c r="J82" s="78"/>
      <c r="K82" s="73"/>
      <c r="L82" s="63"/>
      <c r="M82" s="79"/>
      <c r="N82" s="80"/>
      <c r="O82" s="63"/>
      <c r="P82" s="63"/>
      <c r="Q82" s="249"/>
      <c r="R82" s="223"/>
    </row>
    <row r="83" spans="1:19">
      <c r="A83" s="76"/>
      <c r="B83" s="99"/>
      <c r="C83" s="77" t="s">
        <v>22</v>
      </c>
      <c r="D83" s="78">
        <v>7.5</v>
      </c>
      <c r="E83" s="78">
        <v>7.2</v>
      </c>
      <c r="F83" s="78">
        <v>7.6</v>
      </c>
      <c r="G83" s="78">
        <v>7.5</v>
      </c>
      <c r="H83" s="78">
        <v>6.9</v>
      </c>
      <c r="I83" s="78">
        <v>7.4</v>
      </c>
      <c r="J83" s="78"/>
      <c r="K83" s="73">
        <f t="shared" ref="K83:K89" si="7">(SUM(D83:I83)-MAX(D83:I83)-MIN(D83:I83))/4</f>
        <v>7.3999999999999986</v>
      </c>
      <c r="L83" s="63">
        <v>50</v>
      </c>
      <c r="M83" s="79">
        <f>K83/10*L83/2</f>
        <v>18.499999999999996</v>
      </c>
      <c r="N83" s="80"/>
      <c r="O83" s="63"/>
      <c r="P83" s="63"/>
      <c r="Q83" s="249"/>
      <c r="R83" s="223"/>
    </row>
    <row r="84" spans="1:19">
      <c r="A84" s="76"/>
      <c r="B84" s="99"/>
      <c r="C84" s="77" t="s">
        <v>23</v>
      </c>
      <c r="D84" s="78">
        <v>7.5</v>
      </c>
      <c r="E84" s="78">
        <v>7.3</v>
      </c>
      <c r="F84" s="78">
        <v>7.5</v>
      </c>
      <c r="G84" s="78">
        <v>7.6</v>
      </c>
      <c r="H84" s="78">
        <v>7.1</v>
      </c>
      <c r="I84" s="78">
        <v>7.4</v>
      </c>
      <c r="J84" s="78"/>
      <c r="K84" s="73">
        <f t="shared" si="7"/>
        <v>7.4249999999999989</v>
      </c>
      <c r="L84" s="63">
        <v>20</v>
      </c>
      <c r="M84" s="79">
        <f>K84/10*L84/2</f>
        <v>7.4249999999999989</v>
      </c>
      <c r="N84" s="80"/>
      <c r="O84" s="63"/>
      <c r="P84" s="63"/>
      <c r="Q84" s="249"/>
      <c r="R84" s="224"/>
    </row>
    <row r="85" spans="1:19" ht="16.5" thickBot="1">
      <c r="A85" s="71"/>
      <c r="B85" s="100"/>
      <c r="C85" s="82" t="s">
        <v>24</v>
      </c>
      <c r="D85" s="78">
        <v>7.5</v>
      </c>
      <c r="E85" s="78">
        <v>7.3</v>
      </c>
      <c r="F85" s="78">
        <v>7.7</v>
      </c>
      <c r="G85" s="78">
        <v>7.6</v>
      </c>
      <c r="H85" s="78">
        <v>7.1</v>
      </c>
      <c r="I85" s="78">
        <v>7.3</v>
      </c>
      <c r="J85" s="78"/>
      <c r="K85" s="73">
        <f t="shared" si="7"/>
        <v>7.4249999999999989</v>
      </c>
      <c r="L85" s="83">
        <v>30</v>
      </c>
      <c r="M85" s="79">
        <f>K85/10*L85/2</f>
        <v>11.137499999999999</v>
      </c>
      <c r="N85" s="84"/>
      <c r="O85" s="91"/>
      <c r="P85" s="91"/>
      <c r="Q85" s="250"/>
      <c r="R85" s="225"/>
    </row>
    <row r="86" spans="1:19" ht="16.5" thickBot="1">
      <c r="A86" s="87">
        <f>A78+1</f>
        <v>10</v>
      </c>
      <c r="B86" s="95" t="s">
        <v>178</v>
      </c>
      <c r="C86" s="72"/>
      <c r="D86" s="72">
        <v>1</v>
      </c>
      <c r="E86" s="72">
        <v>2</v>
      </c>
      <c r="F86" s="72">
        <v>3</v>
      </c>
      <c r="G86" s="72">
        <v>4</v>
      </c>
      <c r="H86" s="72">
        <v>5</v>
      </c>
      <c r="I86" s="72">
        <v>6</v>
      </c>
      <c r="J86" s="72">
        <v>7</v>
      </c>
      <c r="K86" s="73">
        <f t="shared" si="7"/>
        <v>3.5</v>
      </c>
      <c r="L86" s="61" t="s">
        <v>18</v>
      </c>
      <c r="M86" s="74"/>
      <c r="N86" s="96">
        <f>SUM(M87:M93)</f>
        <v>74.887500000000003</v>
      </c>
      <c r="O86" s="88">
        <f>N86/2</f>
        <v>37.443750000000001</v>
      </c>
      <c r="P86" s="101"/>
      <c r="Q86" s="251"/>
      <c r="R86" s="248"/>
      <c r="S86">
        <v>74.888000000000005</v>
      </c>
    </row>
    <row r="87" spans="1:19">
      <c r="A87" s="76"/>
      <c r="B87" s="99"/>
      <c r="C87" s="77" t="s">
        <v>19</v>
      </c>
      <c r="D87" s="78">
        <v>7.5</v>
      </c>
      <c r="E87" s="78">
        <v>7.3</v>
      </c>
      <c r="F87" s="78">
        <v>7.8</v>
      </c>
      <c r="G87" s="78">
        <v>7.6</v>
      </c>
      <c r="H87" s="78">
        <v>7</v>
      </c>
      <c r="I87" s="78">
        <v>7.3</v>
      </c>
      <c r="J87" s="78"/>
      <c r="K87" s="73">
        <f t="shared" si="7"/>
        <v>7.4250000000000007</v>
      </c>
      <c r="L87" s="63">
        <v>50</v>
      </c>
      <c r="M87" s="79">
        <f>K87/10*L87/2</f>
        <v>18.5625</v>
      </c>
      <c r="N87" s="80"/>
      <c r="O87" s="63"/>
      <c r="P87" s="63"/>
      <c r="Q87" s="249"/>
      <c r="R87" s="223"/>
    </row>
    <row r="88" spans="1:19">
      <c r="A88" s="76"/>
      <c r="B88" s="99"/>
      <c r="C88" s="77" t="s">
        <v>20</v>
      </c>
      <c r="D88" s="78">
        <v>7.6</v>
      </c>
      <c r="E88" s="78">
        <v>7.3</v>
      </c>
      <c r="F88" s="78">
        <v>7.7</v>
      </c>
      <c r="G88" s="78">
        <v>7.6</v>
      </c>
      <c r="H88" s="78">
        <v>7</v>
      </c>
      <c r="I88" s="78">
        <v>7.4</v>
      </c>
      <c r="J88" s="78"/>
      <c r="K88" s="73">
        <f t="shared" si="7"/>
        <v>7.4749999999999979</v>
      </c>
      <c r="L88" s="63">
        <v>10</v>
      </c>
      <c r="M88" s="79">
        <f>K88/10*L88/2</f>
        <v>3.7374999999999989</v>
      </c>
      <c r="N88" s="80"/>
      <c r="O88" s="63"/>
      <c r="P88" s="63"/>
      <c r="Q88" s="249"/>
      <c r="R88" s="223"/>
    </row>
    <row r="89" spans="1:19">
      <c r="A89" s="76"/>
      <c r="B89" s="99"/>
      <c r="C89" s="77" t="s">
        <v>21</v>
      </c>
      <c r="D89" s="78">
        <v>7.5</v>
      </c>
      <c r="E89" s="78">
        <v>7.3</v>
      </c>
      <c r="F89" s="78">
        <v>7.7</v>
      </c>
      <c r="G89" s="78">
        <v>7.7</v>
      </c>
      <c r="H89" s="78">
        <v>6.8</v>
      </c>
      <c r="I89" s="78">
        <v>7.3</v>
      </c>
      <c r="J89" s="78"/>
      <c r="K89" s="73">
        <f t="shared" si="7"/>
        <v>7.4499999999999984</v>
      </c>
      <c r="L89" s="63">
        <v>40</v>
      </c>
      <c r="M89" s="79">
        <f>K89/10*L89/2</f>
        <v>14.899999999999999</v>
      </c>
      <c r="N89" s="80"/>
      <c r="O89" s="63"/>
      <c r="P89" s="63"/>
      <c r="Q89" s="249"/>
      <c r="R89" s="223"/>
    </row>
    <row r="90" spans="1:19">
      <c r="A90" s="76"/>
      <c r="B90" s="99"/>
      <c r="C90" s="77"/>
      <c r="D90" s="77"/>
      <c r="E90" s="78"/>
      <c r="F90" s="77"/>
      <c r="G90" s="77"/>
      <c r="H90" s="78"/>
      <c r="I90" s="77"/>
      <c r="J90" s="77"/>
      <c r="K90" s="73"/>
      <c r="L90" s="63"/>
      <c r="M90" s="79"/>
      <c r="N90" s="80"/>
      <c r="O90" s="63"/>
      <c r="P90" s="63"/>
      <c r="Q90" s="64"/>
      <c r="R90" s="81"/>
    </row>
    <row r="91" spans="1:19">
      <c r="A91" s="76"/>
      <c r="B91" s="99"/>
      <c r="C91" s="77" t="s">
        <v>22</v>
      </c>
      <c r="D91" s="78">
        <v>7.7</v>
      </c>
      <c r="E91" s="78">
        <v>7.3</v>
      </c>
      <c r="F91" s="78">
        <v>7.8</v>
      </c>
      <c r="G91" s="78">
        <v>7.6</v>
      </c>
      <c r="H91" s="78">
        <v>6.9</v>
      </c>
      <c r="I91" s="78">
        <v>7.5</v>
      </c>
      <c r="J91" s="78"/>
      <c r="K91" s="73">
        <f t="shared" ref="K91:K97" si="8">(SUM(D91:I91)-MAX(D91:I91)-MIN(D91:I91))/4</f>
        <v>7.5250000000000004</v>
      </c>
      <c r="L91" s="63">
        <v>50</v>
      </c>
      <c r="M91" s="79">
        <f>K91/10*L91/2</f>
        <v>18.8125</v>
      </c>
      <c r="N91" s="80"/>
      <c r="O91" s="63"/>
      <c r="P91" s="63"/>
      <c r="Q91" s="64"/>
      <c r="R91" s="81"/>
    </row>
    <row r="92" spans="1:19">
      <c r="A92" s="76"/>
      <c r="B92" s="99"/>
      <c r="C92" s="77" t="s">
        <v>23</v>
      </c>
      <c r="D92" s="78">
        <v>7.8</v>
      </c>
      <c r="E92" s="78">
        <v>7.3</v>
      </c>
      <c r="F92" s="78">
        <v>7.7</v>
      </c>
      <c r="G92" s="78">
        <v>7.7</v>
      </c>
      <c r="H92" s="78">
        <v>7.1</v>
      </c>
      <c r="I92" s="78">
        <v>7.5</v>
      </c>
      <c r="J92" s="78"/>
      <c r="K92" s="73">
        <f t="shared" si="8"/>
        <v>7.5500000000000007</v>
      </c>
      <c r="L92" s="63">
        <v>20</v>
      </c>
      <c r="M92" s="79">
        <f>K92/10*L92/2</f>
        <v>7.5500000000000007</v>
      </c>
      <c r="N92" s="80"/>
      <c r="O92" s="63"/>
      <c r="P92" s="63"/>
      <c r="Q92" s="64"/>
      <c r="R92" s="81"/>
    </row>
    <row r="93" spans="1:19" ht="16.5" thickBot="1">
      <c r="A93" s="71"/>
      <c r="B93" s="100"/>
      <c r="C93" s="82" t="s">
        <v>24</v>
      </c>
      <c r="D93" s="78">
        <v>7.8</v>
      </c>
      <c r="E93" s="78">
        <v>7.3</v>
      </c>
      <c r="F93" s="78">
        <v>7.7</v>
      </c>
      <c r="G93" s="78">
        <v>7.7</v>
      </c>
      <c r="H93" s="78">
        <v>7.1</v>
      </c>
      <c r="I93" s="82">
        <v>7.5</v>
      </c>
      <c r="J93" s="82"/>
      <c r="K93" s="73">
        <f t="shared" si="8"/>
        <v>7.5500000000000007</v>
      </c>
      <c r="L93" s="83">
        <v>30</v>
      </c>
      <c r="M93" s="79">
        <f>K93/10*L93/2</f>
        <v>11.325000000000001</v>
      </c>
      <c r="N93" s="84"/>
      <c r="O93" s="91"/>
      <c r="P93" s="91"/>
      <c r="Q93" s="89"/>
      <c r="R93" s="90"/>
    </row>
    <row r="94" spans="1:19" ht="16.5" thickBot="1">
      <c r="A94" s="87">
        <f>A86+1</f>
        <v>11</v>
      </c>
      <c r="B94" s="95" t="s">
        <v>185</v>
      </c>
      <c r="C94" s="72"/>
      <c r="D94" s="72">
        <v>1</v>
      </c>
      <c r="E94" s="72">
        <v>2</v>
      </c>
      <c r="F94" s="72">
        <v>3</v>
      </c>
      <c r="G94" s="72">
        <v>4</v>
      </c>
      <c r="H94" s="72">
        <v>5</v>
      </c>
      <c r="I94" s="72">
        <v>6</v>
      </c>
      <c r="J94" s="72">
        <v>7</v>
      </c>
      <c r="K94" s="73">
        <f t="shared" si="8"/>
        <v>3.5</v>
      </c>
      <c r="L94" s="61" t="s">
        <v>18</v>
      </c>
      <c r="M94" s="74"/>
      <c r="N94" s="96">
        <f>SUM(M95:M101)</f>
        <v>74.72499999999998</v>
      </c>
      <c r="O94" s="88">
        <f>N94/2</f>
        <v>37.36249999999999</v>
      </c>
      <c r="P94" s="101"/>
      <c r="Q94" s="102"/>
      <c r="R94" s="93"/>
      <c r="S94">
        <v>74.724999999999994</v>
      </c>
    </row>
    <row r="95" spans="1:19">
      <c r="A95" s="76"/>
      <c r="B95" s="99"/>
      <c r="C95" s="77" t="s">
        <v>19</v>
      </c>
      <c r="D95" s="78">
        <v>7.4</v>
      </c>
      <c r="E95" s="78">
        <v>7.5</v>
      </c>
      <c r="F95" s="78">
        <v>8</v>
      </c>
      <c r="G95" s="78">
        <v>7.5</v>
      </c>
      <c r="H95" s="78">
        <v>7.2</v>
      </c>
      <c r="I95" s="78">
        <v>7</v>
      </c>
      <c r="J95" s="78"/>
      <c r="K95" s="73">
        <f t="shared" si="8"/>
        <v>7.4</v>
      </c>
      <c r="L95" s="63">
        <v>50</v>
      </c>
      <c r="M95" s="79">
        <f>K95/10*L95/2</f>
        <v>18.5</v>
      </c>
      <c r="N95" s="80"/>
      <c r="O95" s="63"/>
      <c r="P95" s="63"/>
      <c r="Q95" s="64"/>
      <c r="R95" s="81"/>
    </row>
    <row r="96" spans="1:19">
      <c r="A96" s="76"/>
      <c r="B96" s="99"/>
      <c r="C96" s="77" t="s">
        <v>20</v>
      </c>
      <c r="D96" s="78">
        <v>7.5</v>
      </c>
      <c r="E96" s="78">
        <v>7.5</v>
      </c>
      <c r="F96" s="78">
        <v>8.1999999999999993</v>
      </c>
      <c r="G96" s="78">
        <v>7.4</v>
      </c>
      <c r="H96" s="78">
        <v>7.3</v>
      </c>
      <c r="I96" s="78">
        <v>7.1</v>
      </c>
      <c r="J96" s="78"/>
      <c r="K96" s="73">
        <f t="shared" si="8"/>
        <v>7.4249999999999989</v>
      </c>
      <c r="L96" s="63">
        <v>10</v>
      </c>
      <c r="M96" s="79">
        <f>K96/10*L96/2</f>
        <v>3.7124999999999995</v>
      </c>
      <c r="N96" s="80"/>
      <c r="O96" s="63"/>
      <c r="P96" s="63"/>
      <c r="Q96" s="64"/>
      <c r="R96" s="81"/>
    </row>
    <row r="97" spans="1:19">
      <c r="A97" s="76"/>
      <c r="B97" s="99"/>
      <c r="C97" s="77" t="s">
        <v>21</v>
      </c>
      <c r="D97" s="78">
        <v>7.5</v>
      </c>
      <c r="E97" s="78">
        <v>7.5</v>
      </c>
      <c r="F97" s="78">
        <v>8.1999999999999993</v>
      </c>
      <c r="G97" s="78">
        <v>7.4</v>
      </c>
      <c r="H97" s="78">
        <v>7.4</v>
      </c>
      <c r="I97" s="78">
        <v>7</v>
      </c>
      <c r="J97" s="78"/>
      <c r="K97" s="73">
        <f t="shared" si="8"/>
        <v>7.4499999999999993</v>
      </c>
      <c r="L97" s="63">
        <v>40</v>
      </c>
      <c r="M97" s="79">
        <f>K97/10*L97/2</f>
        <v>14.899999999999999</v>
      </c>
      <c r="N97" s="80"/>
      <c r="O97" s="63"/>
      <c r="P97" s="63"/>
      <c r="Q97" s="64"/>
      <c r="R97" s="81"/>
    </row>
    <row r="98" spans="1:19">
      <c r="A98" s="76"/>
      <c r="B98" s="99"/>
      <c r="C98" s="77"/>
      <c r="D98" s="77"/>
      <c r="E98" s="78"/>
      <c r="F98" s="77"/>
      <c r="G98" s="77"/>
      <c r="H98" s="77"/>
      <c r="I98" s="77"/>
      <c r="J98" s="77"/>
      <c r="K98" s="73"/>
      <c r="L98" s="63"/>
      <c r="M98" s="79"/>
      <c r="N98" s="80"/>
      <c r="O98" s="63"/>
      <c r="P98" s="63"/>
      <c r="Q98" s="64"/>
      <c r="R98" s="81"/>
    </row>
    <row r="99" spans="1:19">
      <c r="A99" s="76"/>
      <c r="B99" s="99"/>
      <c r="C99" s="77" t="s">
        <v>22</v>
      </c>
      <c r="D99" s="78">
        <v>7.6</v>
      </c>
      <c r="E99" s="78">
        <v>7.5</v>
      </c>
      <c r="F99" s="78">
        <v>8.3000000000000007</v>
      </c>
      <c r="G99" s="78">
        <v>7.5</v>
      </c>
      <c r="H99" s="78">
        <v>7.4</v>
      </c>
      <c r="I99" s="78">
        <v>7.1</v>
      </c>
      <c r="J99" s="78"/>
      <c r="K99" s="73">
        <f t="shared" ref="K99:K105" si="9">(SUM(D99:I99)-MAX(D99:I99)-MIN(D99:I99))/4</f>
        <v>7.4999999999999982</v>
      </c>
      <c r="L99" s="63">
        <v>50</v>
      </c>
      <c r="M99" s="79">
        <f>K99/10*L99/2</f>
        <v>18.749999999999993</v>
      </c>
      <c r="N99" s="80"/>
      <c r="O99" s="63"/>
      <c r="P99" s="63"/>
      <c r="Q99" s="64"/>
      <c r="R99" s="81"/>
    </row>
    <row r="100" spans="1:19">
      <c r="A100" s="76"/>
      <c r="B100" s="99"/>
      <c r="C100" s="77" t="s">
        <v>23</v>
      </c>
      <c r="D100" s="78">
        <v>7.7</v>
      </c>
      <c r="E100" s="78">
        <v>7.5</v>
      </c>
      <c r="F100" s="78">
        <v>8.3000000000000007</v>
      </c>
      <c r="G100" s="78">
        <v>7.5</v>
      </c>
      <c r="H100" s="78">
        <v>7.6</v>
      </c>
      <c r="I100" s="78">
        <v>7</v>
      </c>
      <c r="J100" s="78"/>
      <c r="K100" s="73">
        <f t="shared" si="9"/>
        <v>7.5749999999999993</v>
      </c>
      <c r="L100" s="63">
        <v>20</v>
      </c>
      <c r="M100" s="79">
        <f>K100/10*L100/2</f>
        <v>7.5749999999999993</v>
      </c>
      <c r="N100" s="80"/>
      <c r="O100" s="63"/>
      <c r="P100" s="63"/>
      <c r="Q100" s="64"/>
      <c r="R100" s="81"/>
    </row>
    <row r="101" spans="1:19" ht="16.5" thickBot="1">
      <c r="A101" s="71"/>
      <c r="B101" s="100"/>
      <c r="C101" s="82" t="s">
        <v>24</v>
      </c>
      <c r="D101" s="82">
        <v>7.6</v>
      </c>
      <c r="E101" s="78">
        <v>7.5</v>
      </c>
      <c r="F101" s="78">
        <v>8.3000000000000007</v>
      </c>
      <c r="G101" s="82">
        <v>7.4</v>
      </c>
      <c r="H101" s="82">
        <v>7.6</v>
      </c>
      <c r="I101" s="82">
        <v>7</v>
      </c>
      <c r="J101" s="82"/>
      <c r="K101" s="73">
        <f t="shared" si="9"/>
        <v>7.5249999999999986</v>
      </c>
      <c r="L101" s="83">
        <v>30</v>
      </c>
      <c r="M101" s="79">
        <f>K101/10*L101/2</f>
        <v>11.287499999999998</v>
      </c>
      <c r="N101" s="84"/>
      <c r="O101" s="91"/>
      <c r="P101" s="91"/>
      <c r="Q101" s="89"/>
      <c r="R101" s="90"/>
    </row>
    <row r="102" spans="1:19" ht="16.5" thickBot="1">
      <c r="A102" s="87">
        <f>A94+1</f>
        <v>12</v>
      </c>
      <c r="B102" s="95" t="s">
        <v>199</v>
      </c>
      <c r="C102" s="72"/>
      <c r="D102" s="72">
        <v>1</v>
      </c>
      <c r="E102" s="72">
        <v>2</v>
      </c>
      <c r="F102" s="72">
        <v>3</v>
      </c>
      <c r="G102" s="72">
        <v>4</v>
      </c>
      <c r="H102" s="72">
        <v>5</v>
      </c>
      <c r="I102" s="72">
        <v>6</v>
      </c>
      <c r="J102" s="72">
        <v>7</v>
      </c>
      <c r="K102" s="73">
        <f t="shared" si="9"/>
        <v>3.5</v>
      </c>
      <c r="L102" s="61" t="s">
        <v>18</v>
      </c>
      <c r="M102" s="74"/>
      <c r="N102" s="96">
        <f>SUM(M103:M109)</f>
        <v>76.25</v>
      </c>
      <c r="O102" s="88">
        <f>N102/2</f>
        <v>38.125</v>
      </c>
      <c r="P102" s="101"/>
      <c r="Q102" s="102"/>
      <c r="R102" s="93"/>
      <c r="S102">
        <v>76.25</v>
      </c>
    </row>
    <row r="103" spans="1:19">
      <c r="A103" s="76"/>
      <c r="B103" s="99"/>
      <c r="C103" s="77" t="s">
        <v>19</v>
      </c>
      <c r="D103" s="78">
        <v>7.3</v>
      </c>
      <c r="E103" s="78">
        <v>7.6</v>
      </c>
      <c r="F103" s="78">
        <v>8.1999999999999993</v>
      </c>
      <c r="G103" s="78">
        <v>7.8</v>
      </c>
      <c r="H103" s="78">
        <v>7.6</v>
      </c>
      <c r="I103" s="78">
        <v>7.1</v>
      </c>
      <c r="J103" s="78"/>
      <c r="K103" s="73">
        <f t="shared" si="9"/>
        <v>7.5750000000000011</v>
      </c>
      <c r="L103" s="63">
        <v>50</v>
      </c>
      <c r="M103" s="79">
        <f>K103/10*L103/2</f>
        <v>18.9375</v>
      </c>
      <c r="N103" s="80"/>
      <c r="O103" s="63"/>
      <c r="P103" s="63"/>
      <c r="Q103" s="64"/>
      <c r="R103" s="81"/>
    </row>
    <row r="104" spans="1:19">
      <c r="A104" s="76"/>
      <c r="B104" s="99"/>
      <c r="C104" s="77" t="s">
        <v>20</v>
      </c>
      <c r="D104" s="78">
        <v>7.4</v>
      </c>
      <c r="E104" s="78">
        <v>7.4</v>
      </c>
      <c r="F104" s="78">
        <v>8.4</v>
      </c>
      <c r="G104" s="78">
        <v>7.7</v>
      </c>
      <c r="H104" s="78">
        <v>7.7</v>
      </c>
      <c r="I104" s="78">
        <v>7</v>
      </c>
      <c r="J104" s="78"/>
      <c r="K104" s="73">
        <f t="shared" si="9"/>
        <v>7.5500000000000007</v>
      </c>
      <c r="L104" s="63">
        <v>10</v>
      </c>
      <c r="M104" s="79">
        <f>K104/10*L104/2</f>
        <v>3.7750000000000004</v>
      </c>
      <c r="N104" s="80"/>
      <c r="O104" s="63"/>
      <c r="P104" s="63"/>
      <c r="Q104" s="64"/>
      <c r="R104" s="81"/>
    </row>
    <row r="105" spans="1:19">
      <c r="A105" s="76"/>
      <c r="B105" s="99"/>
      <c r="C105" s="77" t="s">
        <v>21</v>
      </c>
      <c r="D105" s="78">
        <v>7.4</v>
      </c>
      <c r="E105" s="78">
        <v>7.8</v>
      </c>
      <c r="F105" s="78">
        <v>8.4</v>
      </c>
      <c r="G105" s="60">
        <v>7.8</v>
      </c>
      <c r="H105" s="78">
        <v>7.7</v>
      </c>
      <c r="I105" s="78">
        <v>7</v>
      </c>
      <c r="J105" s="78"/>
      <c r="K105" s="73">
        <f t="shared" si="9"/>
        <v>7.6750000000000007</v>
      </c>
      <c r="L105" s="63">
        <v>40</v>
      </c>
      <c r="M105" s="79">
        <f>K105/10*L105/2</f>
        <v>15.350000000000001</v>
      </c>
      <c r="N105" s="80"/>
      <c r="O105" s="63"/>
      <c r="P105" s="63"/>
      <c r="Q105" s="64"/>
      <c r="R105" s="81"/>
    </row>
    <row r="106" spans="1:19">
      <c r="A106" s="76"/>
      <c r="B106" s="99"/>
      <c r="C106" s="77"/>
      <c r="D106" s="77"/>
      <c r="E106" s="77"/>
      <c r="F106" s="77"/>
      <c r="G106" s="78"/>
      <c r="H106" s="78"/>
      <c r="I106" s="77"/>
      <c r="J106" s="77"/>
      <c r="K106" s="73"/>
      <c r="L106" s="63"/>
      <c r="M106" s="79"/>
      <c r="N106" s="80"/>
      <c r="O106" s="63"/>
      <c r="P106" s="63"/>
      <c r="Q106" s="64"/>
      <c r="R106" s="223"/>
    </row>
    <row r="107" spans="1:19">
      <c r="A107" s="76"/>
      <c r="B107" s="99"/>
      <c r="C107" s="77" t="s">
        <v>22</v>
      </c>
      <c r="D107" s="78">
        <v>7.5</v>
      </c>
      <c r="E107" s="78">
        <v>7.6</v>
      </c>
      <c r="F107" s="78">
        <v>8.3000000000000007</v>
      </c>
      <c r="G107" s="78">
        <v>7.8</v>
      </c>
      <c r="H107" s="78">
        <v>7.7</v>
      </c>
      <c r="I107" s="78">
        <v>7.1</v>
      </c>
      <c r="J107" s="78"/>
      <c r="K107" s="73">
        <f>(SUM(D107:I107)-MAX(D107:I107)-MIN(D107:I107))/4</f>
        <v>7.65</v>
      </c>
      <c r="L107" s="63">
        <v>50</v>
      </c>
      <c r="M107" s="79">
        <f>K107/10*L107/2</f>
        <v>19.125</v>
      </c>
      <c r="N107" s="80"/>
      <c r="O107" s="63"/>
      <c r="P107" s="63"/>
      <c r="Q107" s="64"/>
      <c r="R107" s="223"/>
    </row>
    <row r="108" spans="1:19">
      <c r="A108" s="76"/>
      <c r="B108" s="99"/>
      <c r="C108" s="77" t="s">
        <v>23</v>
      </c>
      <c r="D108" s="78">
        <v>7.5</v>
      </c>
      <c r="E108" s="78">
        <v>7.6</v>
      </c>
      <c r="F108" s="78">
        <v>8.4</v>
      </c>
      <c r="G108" s="78">
        <v>7.7</v>
      </c>
      <c r="H108" s="78">
        <v>7.7</v>
      </c>
      <c r="I108" s="78">
        <v>7</v>
      </c>
      <c r="J108" s="78"/>
      <c r="K108" s="73">
        <f>(SUM(D108:I108)-MAX(D108:I108)-MIN(D108:I108))/4</f>
        <v>7.625</v>
      </c>
      <c r="L108" s="63">
        <v>20</v>
      </c>
      <c r="M108" s="79">
        <f>K108/10*L108/2</f>
        <v>7.625</v>
      </c>
      <c r="N108" s="80"/>
      <c r="O108" s="63"/>
      <c r="P108" s="63"/>
      <c r="Q108" s="64"/>
      <c r="R108" s="224"/>
    </row>
    <row r="109" spans="1:19" ht="16.5" thickBot="1">
      <c r="A109" s="71"/>
      <c r="B109" s="100"/>
      <c r="C109" s="82" t="s">
        <v>24</v>
      </c>
      <c r="D109" s="82">
        <v>7.5</v>
      </c>
      <c r="E109" s="78">
        <v>7.6</v>
      </c>
      <c r="F109" s="78">
        <v>8.3000000000000007</v>
      </c>
      <c r="G109" s="78">
        <v>7.7</v>
      </c>
      <c r="H109" s="78">
        <v>7.7</v>
      </c>
      <c r="I109" s="82">
        <v>7</v>
      </c>
      <c r="J109" s="82"/>
      <c r="K109" s="73">
        <f>(SUM(D109:I109)-MAX(D109:I109)-MIN(D109:I109))/4</f>
        <v>7.625</v>
      </c>
      <c r="L109" s="83">
        <v>30</v>
      </c>
      <c r="M109" s="79">
        <f>K109/10*L109/2</f>
        <v>11.4375</v>
      </c>
      <c r="N109" s="84"/>
      <c r="O109" s="91"/>
      <c r="P109" s="91"/>
      <c r="Q109" s="89"/>
      <c r="R109" s="225"/>
    </row>
    <row r="110" spans="1:19" ht="16.5" thickBot="1">
      <c r="A110" s="87">
        <f>A102+1</f>
        <v>13</v>
      </c>
      <c r="B110" s="95" t="s">
        <v>200</v>
      </c>
      <c r="C110" s="72"/>
      <c r="D110" s="72">
        <v>1</v>
      </c>
      <c r="E110" s="72">
        <v>2</v>
      </c>
      <c r="F110" s="72">
        <v>3</v>
      </c>
      <c r="G110" s="72">
        <v>4</v>
      </c>
      <c r="H110" s="72">
        <v>5</v>
      </c>
      <c r="I110" s="72">
        <v>6</v>
      </c>
      <c r="J110" s="72">
        <v>7</v>
      </c>
      <c r="K110" s="66">
        <f>(SUM(D110:J110)-MAX(D110:J110)-MIN(D110:J110))/5</f>
        <v>4</v>
      </c>
      <c r="L110" s="61" t="s">
        <v>18</v>
      </c>
      <c r="M110" s="74"/>
      <c r="N110" s="96">
        <f>SUM(M111:M117)</f>
        <v>74.387500000000003</v>
      </c>
      <c r="O110" s="88">
        <f>N110/2</f>
        <v>37.193750000000001</v>
      </c>
      <c r="P110" s="101"/>
      <c r="Q110" s="102"/>
      <c r="R110" s="248"/>
      <c r="S110">
        <v>74.38</v>
      </c>
    </row>
    <row r="111" spans="1:19">
      <c r="A111" s="76"/>
      <c r="B111" s="99"/>
      <c r="C111" s="77" t="s">
        <v>19</v>
      </c>
      <c r="D111" s="78">
        <v>7.4</v>
      </c>
      <c r="E111" s="78">
        <v>7.4</v>
      </c>
      <c r="F111" s="78">
        <v>7.9</v>
      </c>
      <c r="G111" s="78">
        <v>7.6</v>
      </c>
      <c r="H111" s="78">
        <v>6.5</v>
      </c>
      <c r="I111" s="78">
        <v>7.2</v>
      </c>
      <c r="J111" s="78"/>
      <c r="K111" s="73">
        <f>(SUM(D111:I111)-MAX(D111:I111)-MIN(D111:I111))/4</f>
        <v>7.4000000000000021</v>
      </c>
      <c r="L111" s="63">
        <v>50</v>
      </c>
      <c r="M111" s="79">
        <f>K111/10*L111/2</f>
        <v>18.500000000000007</v>
      </c>
      <c r="N111" s="80"/>
      <c r="O111" s="63"/>
      <c r="P111" s="63"/>
      <c r="Q111" s="64"/>
      <c r="R111" s="223"/>
    </row>
    <row r="112" spans="1:19">
      <c r="A112" s="76"/>
      <c r="B112" s="99"/>
      <c r="C112" s="77" t="s">
        <v>20</v>
      </c>
      <c r="D112" s="78">
        <v>7.4</v>
      </c>
      <c r="E112" s="78">
        <v>7.4</v>
      </c>
      <c r="F112" s="78">
        <v>7.8</v>
      </c>
      <c r="G112" s="78">
        <v>7.7</v>
      </c>
      <c r="H112" s="78">
        <v>6.5</v>
      </c>
      <c r="I112" s="78">
        <v>7.3</v>
      </c>
      <c r="J112" s="78"/>
      <c r="K112" s="73">
        <f>(SUM(D112:I112)-MAX(D112:I112)-MIN(D112:I112))/4</f>
        <v>7.4499999999999993</v>
      </c>
      <c r="L112" s="63">
        <v>10</v>
      </c>
      <c r="M112" s="79">
        <f>K112/10*L112/2</f>
        <v>3.7249999999999996</v>
      </c>
      <c r="N112" s="80"/>
      <c r="O112" s="63"/>
      <c r="P112" s="63"/>
      <c r="Q112" s="64"/>
      <c r="R112" s="223"/>
    </row>
    <row r="113" spans="1:19">
      <c r="A113" s="76"/>
      <c r="B113" s="99"/>
      <c r="C113" s="77" t="s">
        <v>21</v>
      </c>
      <c r="D113" s="78">
        <v>7.5</v>
      </c>
      <c r="E113" s="78">
        <v>7.4</v>
      </c>
      <c r="F113" s="78">
        <v>7.9</v>
      </c>
      <c r="G113" s="78">
        <v>7.5</v>
      </c>
      <c r="H113" s="78">
        <v>6.7</v>
      </c>
      <c r="I113" s="78">
        <v>7.3</v>
      </c>
      <c r="J113" s="78"/>
      <c r="K113" s="73">
        <f>(SUM(D113:I113)-MAX(D113:I113)-MIN(D113:I113))/4</f>
        <v>7.4249999999999998</v>
      </c>
      <c r="L113" s="63">
        <v>40</v>
      </c>
      <c r="M113" s="79">
        <f>K113/10*L113/2</f>
        <v>14.849999999999998</v>
      </c>
      <c r="N113" s="80"/>
      <c r="O113" s="63"/>
      <c r="P113" s="63"/>
      <c r="Q113" s="64"/>
      <c r="R113" s="223"/>
    </row>
    <row r="114" spans="1:19">
      <c r="A114" s="76"/>
      <c r="B114" s="99"/>
      <c r="C114" s="77"/>
      <c r="D114" s="77"/>
      <c r="E114" s="78"/>
      <c r="F114" s="77"/>
      <c r="G114" s="78"/>
      <c r="H114" s="77"/>
      <c r="I114" s="77"/>
      <c r="J114" s="77"/>
      <c r="K114" s="73"/>
      <c r="L114" s="63"/>
      <c r="M114" s="79"/>
      <c r="N114" s="80"/>
      <c r="O114" s="63"/>
      <c r="P114" s="63"/>
      <c r="Q114" s="64"/>
      <c r="R114" s="223"/>
    </row>
    <row r="115" spans="1:19">
      <c r="A115" s="76"/>
      <c r="B115" s="99"/>
      <c r="C115" s="77" t="s">
        <v>22</v>
      </c>
      <c r="D115" s="78">
        <v>7.5</v>
      </c>
      <c r="E115" s="78">
        <v>7.4</v>
      </c>
      <c r="F115" s="78">
        <v>7.7</v>
      </c>
      <c r="G115" s="78">
        <v>7.6</v>
      </c>
      <c r="H115" s="78">
        <v>6.6</v>
      </c>
      <c r="I115" s="78">
        <v>7.4</v>
      </c>
      <c r="J115" s="78"/>
      <c r="K115" s="73">
        <f t="shared" ref="K115:K121" si="10">(SUM(D115:I115)-MAX(D115:I115)-MIN(D115:I115))/4</f>
        <v>7.4749999999999996</v>
      </c>
      <c r="L115" s="63">
        <v>50</v>
      </c>
      <c r="M115" s="79">
        <f>K115/10*L115/2</f>
        <v>18.6875</v>
      </c>
      <c r="N115" s="80"/>
      <c r="O115" s="63"/>
      <c r="P115" s="63"/>
      <c r="Q115" s="64"/>
      <c r="R115" s="81"/>
    </row>
    <row r="116" spans="1:19">
      <c r="A116" s="76"/>
      <c r="B116" s="99"/>
      <c r="C116" s="77" t="s">
        <v>23</v>
      </c>
      <c r="D116" s="78">
        <v>7.6</v>
      </c>
      <c r="E116" s="78">
        <v>7.3</v>
      </c>
      <c r="F116" s="78">
        <v>7.8</v>
      </c>
      <c r="G116" s="78">
        <v>7.5</v>
      </c>
      <c r="H116" s="78">
        <v>6.7</v>
      </c>
      <c r="I116" s="78">
        <v>7.4</v>
      </c>
      <c r="J116" s="78"/>
      <c r="K116" s="73">
        <f t="shared" si="10"/>
        <v>7.45</v>
      </c>
      <c r="L116" s="63">
        <v>20</v>
      </c>
      <c r="M116" s="79">
        <f>K116/10*L116/2</f>
        <v>7.45</v>
      </c>
      <c r="N116" s="80"/>
      <c r="O116" s="63"/>
      <c r="P116" s="63"/>
      <c r="Q116" s="64"/>
      <c r="R116" s="81"/>
    </row>
    <row r="117" spans="1:19" ht="16.5" thickBot="1">
      <c r="A117" s="71"/>
      <c r="B117" s="100"/>
      <c r="C117" s="82" t="s">
        <v>24</v>
      </c>
      <c r="D117" s="82">
        <v>7.5</v>
      </c>
      <c r="E117" s="78">
        <v>7.3</v>
      </c>
      <c r="F117" s="82">
        <v>7.7</v>
      </c>
      <c r="G117" s="78">
        <v>7.6</v>
      </c>
      <c r="H117" s="82">
        <v>6.7</v>
      </c>
      <c r="I117" s="82">
        <v>7.4</v>
      </c>
      <c r="J117" s="82"/>
      <c r="K117" s="73">
        <f t="shared" si="10"/>
        <v>7.45</v>
      </c>
      <c r="L117" s="83">
        <v>30</v>
      </c>
      <c r="M117" s="79">
        <f>K117/10*L117/2</f>
        <v>11.175000000000001</v>
      </c>
      <c r="N117" s="84"/>
      <c r="O117" s="91"/>
      <c r="P117" s="91"/>
      <c r="Q117" s="89"/>
      <c r="R117" s="90"/>
    </row>
    <row r="118" spans="1:19" ht="16.5" thickBot="1">
      <c r="A118" s="87">
        <f>A110+1</f>
        <v>14</v>
      </c>
      <c r="B118" s="95" t="s">
        <v>179</v>
      </c>
      <c r="C118" s="72"/>
      <c r="D118" s="72">
        <v>1</v>
      </c>
      <c r="E118" s="72">
        <v>2</v>
      </c>
      <c r="F118" s="72">
        <v>3</v>
      </c>
      <c r="G118" s="72">
        <v>4</v>
      </c>
      <c r="H118" s="72">
        <v>5</v>
      </c>
      <c r="I118" s="72">
        <v>6</v>
      </c>
      <c r="J118" s="72">
        <v>7</v>
      </c>
      <c r="K118" s="73">
        <f t="shared" si="10"/>
        <v>3.5</v>
      </c>
      <c r="L118" s="61" t="s">
        <v>18</v>
      </c>
      <c r="M118" s="74"/>
      <c r="N118" s="96">
        <f>SUM(M119:M125)</f>
        <v>74.737499999999997</v>
      </c>
      <c r="O118" s="88">
        <f>N118/2</f>
        <v>37.368749999999999</v>
      </c>
      <c r="P118" s="101"/>
      <c r="Q118" s="102"/>
      <c r="R118" s="93"/>
      <c r="S118">
        <v>74.738</v>
      </c>
    </row>
    <row r="119" spans="1:19">
      <c r="A119" s="76"/>
      <c r="B119" s="99"/>
      <c r="C119" s="77" t="s">
        <v>19</v>
      </c>
      <c r="D119" s="78">
        <v>7.5</v>
      </c>
      <c r="E119" s="78">
        <v>7.5</v>
      </c>
      <c r="F119" s="78">
        <v>7.7</v>
      </c>
      <c r="G119" s="78">
        <v>7.9</v>
      </c>
      <c r="H119" s="78">
        <v>6.4</v>
      </c>
      <c r="I119" s="78">
        <v>7.2</v>
      </c>
      <c r="J119" s="78"/>
      <c r="K119" s="73">
        <f t="shared" si="10"/>
        <v>7.4750000000000014</v>
      </c>
      <c r="L119" s="63">
        <v>50</v>
      </c>
      <c r="M119" s="79">
        <f>K119/10*L119/2</f>
        <v>18.687500000000004</v>
      </c>
      <c r="N119" s="80"/>
      <c r="O119" s="63"/>
      <c r="P119" s="63"/>
      <c r="Q119" s="64"/>
      <c r="R119" s="81"/>
    </row>
    <row r="120" spans="1:19">
      <c r="A120" s="76"/>
      <c r="B120" s="99"/>
      <c r="C120" s="77" t="s">
        <v>20</v>
      </c>
      <c r="D120" s="78">
        <v>7.6</v>
      </c>
      <c r="E120" s="78">
        <v>7.5</v>
      </c>
      <c r="F120" s="78">
        <v>7.7</v>
      </c>
      <c r="G120" s="78">
        <v>8</v>
      </c>
      <c r="H120" s="78">
        <v>6.5</v>
      </c>
      <c r="I120" s="78">
        <v>7</v>
      </c>
      <c r="J120" s="78"/>
      <c r="K120" s="73">
        <f t="shared" si="10"/>
        <v>7.4499999999999993</v>
      </c>
      <c r="L120" s="63">
        <v>10</v>
      </c>
      <c r="M120" s="79">
        <f>K120/10*L120/2</f>
        <v>3.7249999999999996</v>
      </c>
      <c r="N120" s="80"/>
      <c r="O120" s="63"/>
      <c r="P120" s="63"/>
      <c r="Q120" s="64"/>
      <c r="R120" s="81"/>
    </row>
    <row r="121" spans="1:19">
      <c r="A121" s="76"/>
      <c r="B121" s="99"/>
      <c r="C121" s="77" t="s">
        <v>21</v>
      </c>
      <c r="D121" s="78">
        <v>7.6</v>
      </c>
      <c r="E121" s="78">
        <v>7.5</v>
      </c>
      <c r="F121" s="78">
        <v>7.6</v>
      </c>
      <c r="G121" s="78">
        <v>8</v>
      </c>
      <c r="H121" s="78">
        <v>6.6</v>
      </c>
      <c r="I121" s="78">
        <v>7.1</v>
      </c>
      <c r="J121" s="78"/>
      <c r="K121" s="73">
        <f t="shared" si="10"/>
        <v>7.4499999999999993</v>
      </c>
      <c r="L121" s="63">
        <v>40</v>
      </c>
      <c r="M121" s="79">
        <f>K121/10*L121/2</f>
        <v>14.899999999999999</v>
      </c>
      <c r="N121" s="80"/>
      <c r="O121" s="63"/>
      <c r="P121" s="63"/>
      <c r="Q121" s="64"/>
      <c r="R121" s="81"/>
    </row>
    <row r="122" spans="1:19">
      <c r="A122" s="76"/>
      <c r="B122" s="99"/>
      <c r="C122" s="77"/>
      <c r="D122" s="78"/>
      <c r="F122" s="77"/>
      <c r="G122" s="78"/>
      <c r="I122" s="78"/>
      <c r="J122" s="78"/>
      <c r="K122" s="73"/>
      <c r="L122" s="63"/>
      <c r="M122" s="79"/>
      <c r="N122" s="80"/>
      <c r="O122" s="63"/>
      <c r="P122" s="63"/>
      <c r="Q122" s="64"/>
      <c r="R122" s="223"/>
    </row>
    <row r="123" spans="1:19">
      <c r="A123" s="76"/>
      <c r="B123" s="99"/>
      <c r="C123" s="77" t="s">
        <v>22</v>
      </c>
      <c r="D123" s="78">
        <v>7.5</v>
      </c>
      <c r="E123" s="78">
        <v>7.5</v>
      </c>
      <c r="F123" s="78">
        <v>7.6</v>
      </c>
      <c r="G123" s="78">
        <v>8.1</v>
      </c>
      <c r="H123" s="78">
        <v>6.4</v>
      </c>
      <c r="I123" s="78">
        <v>7.2</v>
      </c>
      <c r="J123" s="78"/>
      <c r="K123" s="73">
        <f t="shared" ref="K123:K129" si="11">(SUM(D123:I123)-MAX(D123:I123)-MIN(D123:I123))/4</f>
        <v>7.4500000000000011</v>
      </c>
      <c r="L123" s="63">
        <v>50</v>
      </c>
      <c r="M123" s="79">
        <f>K123/10*L123/2</f>
        <v>18.625000000000004</v>
      </c>
      <c r="N123" s="80"/>
      <c r="O123" s="63"/>
      <c r="P123" s="63"/>
      <c r="Q123" s="64"/>
      <c r="R123" s="223"/>
    </row>
    <row r="124" spans="1:19">
      <c r="A124" s="76"/>
      <c r="B124" s="99"/>
      <c r="C124" s="77" t="s">
        <v>23</v>
      </c>
      <c r="D124" s="78">
        <v>7.6</v>
      </c>
      <c r="E124" s="78">
        <v>7.5</v>
      </c>
      <c r="F124" s="78">
        <v>7.6</v>
      </c>
      <c r="G124" s="78">
        <v>8</v>
      </c>
      <c r="H124" s="78">
        <v>6.5</v>
      </c>
      <c r="I124" s="78">
        <v>7.2</v>
      </c>
      <c r="J124" s="78"/>
      <c r="K124" s="73">
        <f t="shared" si="11"/>
        <v>7.4750000000000014</v>
      </c>
      <c r="L124" s="63">
        <v>20</v>
      </c>
      <c r="M124" s="79">
        <f>K124/10*L124/2</f>
        <v>7.4750000000000014</v>
      </c>
      <c r="N124" s="80"/>
      <c r="O124" s="63"/>
      <c r="P124" s="63"/>
      <c r="Q124" s="64"/>
      <c r="R124" s="224"/>
    </row>
    <row r="125" spans="1:19" ht="16.5" thickBot="1">
      <c r="A125" s="71"/>
      <c r="B125" s="100"/>
      <c r="C125" s="82" t="s">
        <v>24</v>
      </c>
      <c r="D125" s="78">
        <v>7.6</v>
      </c>
      <c r="E125" s="78">
        <v>7.5</v>
      </c>
      <c r="F125" s="82">
        <v>7.7</v>
      </c>
      <c r="G125" s="78">
        <v>8</v>
      </c>
      <c r="H125" s="78">
        <v>7.4</v>
      </c>
      <c r="I125" s="78">
        <v>7.2</v>
      </c>
      <c r="J125" s="78"/>
      <c r="K125" s="73">
        <f t="shared" si="11"/>
        <v>7.5500000000000016</v>
      </c>
      <c r="L125" s="83">
        <v>30</v>
      </c>
      <c r="M125" s="79">
        <f>K125/10*L125/2</f>
        <v>11.325000000000001</v>
      </c>
      <c r="N125" s="84"/>
      <c r="O125" s="91"/>
      <c r="P125" s="91"/>
      <c r="Q125" s="89"/>
      <c r="R125" s="225"/>
    </row>
    <row r="126" spans="1:19" ht="16.5" thickBot="1">
      <c r="A126" s="87">
        <f>A118+1</f>
        <v>15</v>
      </c>
      <c r="B126" s="95" t="s">
        <v>201</v>
      </c>
      <c r="C126" s="72"/>
      <c r="D126" s="72">
        <v>1</v>
      </c>
      <c r="E126" s="72">
        <v>2</v>
      </c>
      <c r="F126" s="72">
        <v>3</v>
      </c>
      <c r="G126" s="72">
        <v>4</v>
      </c>
      <c r="H126" s="72">
        <v>5</v>
      </c>
      <c r="I126" s="72">
        <v>6</v>
      </c>
      <c r="J126" s="72">
        <v>7</v>
      </c>
      <c r="K126" s="73">
        <f t="shared" si="11"/>
        <v>3.5</v>
      </c>
      <c r="L126" s="61" t="s">
        <v>18</v>
      </c>
      <c r="M126" s="74"/>
      <c r="N126" s="96">
        <f>SUM(M127:M133)</f>
        <v>78.162500000000009</v>
      </c>
      <c r="O126" s="88">
        <f>N126/2</f>
        <v>39.081250000000004</v>
      </c>
      <c r="P126" s="101"/>
      <c r="Q126" s="102"/>
      <c r="R126" s="248"/>
      <c r="S126">
        <v>78.162999999999997</v>
      </c>
    </row>
    <row r="127" spans="1:19">
      <c r="A127" s="76"/>
      <c r="B127" s="99"/>
      <c r="C127" s="77" t="s">
        <v>19</v>
      </c>
      <c r="D127" s="78">
        <v>8</v>
      </c>
      <c r="E127" s="78">
        <v>7.8</v>
      </c>
      <c r="F127" s="78">
        <v>7.9</v>
      </c>
      <c r="G127" s="78">
        <v>8.1999999999999993</v>
      </c>
      <c r="H127" s="78">
        <v>7</v>
      </c>
      <c r="I127" s="78">
        <v>7.6</v>
      </c>
      <c r="J127" s="78"/>
      <c r="K127" s="73">
        <f t="shared" si="11"/>
        <v>7.8250000000000028</v>
      </c>
      <c r="L127" s="63">
        <v>50</v>
      </c>
      <c r="M127" s="79">
        <f>K127/10*L127/2</f>
        <v>19.562500000000007</v>
      </c>
      <c r="N127" s="80"/>
      <c r="O127" s="63"/>
      <c r="P127" s="63"/>
      <c r="Q127" s="64"/>
      <c r="R127" s="223"/>
    </row>
    <row r="128" spans="1:19">
      <c r="A128" s="76"/>
      <c r="B128" s="99"/>
      <c r="C128" s="77" t="s">
        <v>20</v>
      </c>
      <c r="D128" s="78">
        <v>8.1</v>
      </c>
      <c r="E128" s="78">
        <v>7.8</v>
      </c>
      <c r="F128" s="78">
        <v>7.7</v>
      </c>
      <c r="G128" s="78">
        <v>8.1999999999999993</v>
      </c>
      <c r="H128" s="78">
        <v>7</v>
      </c>
      <c r="I128" s="78">
        <v>7.6</v>
      </c>
      <c r="J128" s="78"/>
      <c r="K128" s="73">
        <f t="shared" si="11"/>
        <v>7.8000000000000007</v>
      </c>
      <c r="L128" s="63">
        <v>10</v>
      </c>
      <c r="M128" s="79">
        <f>K128/10*L128/2</f>
        <v>3.9000000000000004</v>
      </c>
      <c r="N128" s="80"/>
      <c r="O128" s="63"/>
      <c r="P128" s="63"/>
      <c r="Q128" s="64"/>
      <c r="R128" s="223"/>
    </row>
    <row r="129" spans="1:19">
      <c r="A129" s="76"/>
      <c r="B129" s="99"/>
      <c r="C129" s="77" t="s">
        <v>21</v>
      </c>
      <c r="D129" s="78">
        <v>8.1</v>
      </c>
      <c r="E129" s="78">
        <v>7.9</v>
      </c>
      <c r="F129" s="78">
        <v>7.8</v>
      </c>
      <c r="G129" s="78">
        <v>8.1</v>
      </c>
      <c r="H129" s="78">
        <v>7.2</v>
      </c>
      <c r="I129" s="78">
        <v>7.6</v>
      </c>
      <c r="J129" s="78"/>
      <c r="K129" s="73">
        <f t="shared" si="11"/>
        <v>7.8500000000000005</v>
      </c>
      <c r="L129" s="63">
        <v>40</v>
      </c>
      <c r="M129" s="79">
        <f>K129/10*L129/2</f>
        <v>15.700000000000001</v>
      </c>
      <c r="N129" s="80"/>
      <c r="O129" s="63"/>
      <c r="P129" s="63"/>
      <c r="Q129" s="64"/>
      <c r="R129" s="81"/>
    </row>
    <row r="130" spans="1:19">
      <c r="A130" s="76"/>
      <c r="B130" s="99"/>
      <c r="C130" s="77"/>
      <c r="D130" s="78"/>
      <c r="E130" s="77"/>
      <c r="F130" s="77"/>
      <c r="G130" s="78"/>
      <c r="H130" s="78"/>
      <c r="I130" s="78"/>
      <c r="J130" s="78"/>
      <c r="K130" s="73"/>
      <c r="L130" s="63"/>
      <c r="M130" s="79"/>
      <c r="N130" s="80"/>
      <c r="O130" s="63"/>
      <c r="P130" s="63"/>
      <c r="Q130" s="64"/>
      <c r="R130" s="81"/>
    </row>
    <row r="131" spans="1:19">
      <c r="A131" s="76"/>
      <c r="B131" s="99"/>
      <c r="C131" s="77" t="s">
        <v>22</v>
      </c>
      <c r="D131" s="78">
        <v>8.1999999999999993</v>
      </c>
      <c r="E131" s="78">
        <v>7.8</v>
      </c>
      <c r="F131" s="78">
        <v>7.7</v>
      </c>
      <c r="G131" s="78">
        <v>8.1999999999999993</v>
      </c>
      <c r="H131" s="78">
        <v>7.1</v>
      </c>
      <c r="I131" s="78">
        <v>7.7</v>
      </c>
      <c r="J131" s="78"/>
      <c r="K131" s="73">
        <f t="shared" ref="K131:K137" si="12">(SUM(D131:I131)-MAX(D131:I131)-MIN(D131:I131))/4</f>
        <v>7.85</v>
      </c>
      <c r="L131" s="63">
        <v>50</v>
      </c>
      <c r="M131" s="79">
        <f>K131/10*L131/2</f>
        <v>19.624999999999996</v>
      </c>
      <c r="N131" s="80"/>
      <c r="O131" s="63"/>
      <c r="P131" s="63"/>
      <c r="Q131" s="64"/>
      <c r="R131" s="81"/>
    </row>
    <row r="132" spans="1:19">
      <c r="A132" s="76"/>
      <c r="B132" s="99"/>
      <c r="C132" s="77" t="s">
        <v>23</v>
      </c>
      <c r="D132" s="78">
        <v>8.1999999999999993</v>
      </c>
      <c r="E132" s="78">
        <v>7.8</v>
      </c>
      <c r="F132" s="78">
        <v>7.6</v>
      </c>
      <c r="G132" s="78">
        <v>8.1</v>
      </c>
      <c r="H132" s="78">
        <v>7.1</v>
      </c>
      <c r="I132" s="78">
        <v>7.5</v>
      </c>
      <c r="J132" s="78"/>
      <c r="K132" s="73">
        <f t="shared" si="12"/>
        <v>7.7500000000000018</v>
      </c>
      <c r="L132" s="63">
        <v>20</v>
      </c>
      <c r="M132" s="79">
        <f>K132/10*L132/2</f>
        <v>7.7500000000000018</v>
      </c>
      <c r="N132" s="80"/>
      <c r="O132" s="63"/>
      <c r="P132" s="63"/>
      <c r="Q132" s="64"/>
      <c r="R132" s="81"/>
    </row>
    <row r="133" spans="1:19" ht="16.5" thickBot="1">
      <c r="A133" s="71"/>
      <c r="B133" s="100"/>
      <c r="C133" s="82" t="s">
        <v>24</v>
      </c>
      <c r="D133" s="78">
        <v>8.3000000000000007</v>
      </c>
      <c r="E133" s="78">
        <v>7.8</v>
      </c>
      <c r="F133" s="78">
        <v>7.5</v>
      </c>
      <c r="G133" s="78">
        <v>8.1999999999999993</v>
      </c>
      <c r="H133" s="78">
        <v>7.1</v>
      </c>
      <c r="I133" s="78">
        <v>7.5</v>
      </c>
      <c r="J133" s="78"/>
      <c r="K133" s="73">
        <f t="shared" si="12"/>
        <v>7.7499999999999982</v>
      </c>
      <c r="L133" s="83">
        <v>30</v>
      </c>
      <c r="M133" s="79">
        <f>K133/10*L133/2</f>
        <v>11.624999999999996</v>
      </c>
      <c r="N133" s="84"/>
      <c r="O133" s="91"/>
      <c r="P133" s="91"/>
      <c r="Q133" s="89"/>
      <c r="R133" s="90"/>
    </row>
    <row r="134" spans="1:19" ht="16.5" thickBot="1">
      <c r="A134" s="87">
        <f>A126+1</f>
        <v>16</v>
      </c>
      <c r="B134" s="95" t="s">
        <v>202</v>
      </c>
      <c r="C134" s="72"/>
      <c r="D134" s="72">
        <v>1</v>
      </c>
      <c r="E134" s="72">
        <v>2</v>
      </c>
      <c r="F134" s="72">
        <v>3</v>
      </c>
      <c r="G134" s="72">
        <v>4</v>
      </c>
      <c r="H134" s="72">
        <v>5</v>
      </c>
      <c r="I134" s="72">
        <v>6</v>
      </c>
      <c r="J134" s="72">
        <v>7</v>
      </c>
      <c r="K134" s="73">
        <f t="shared" si="12"/>
        <v>3.5</v>
      </c>
      <c r="L134" s="61" t="s">
        <v>18</v>
      </c>
      <c r="M134" s="74"/>
      <c r="N134" s="96">
        <f>SUM(M135:M141)</f>
        <v>76.824999999999989</v>
      </c>
      <c r="O134" s="88">
        <f>N134/2</f>
        <v>38.412499999999994</v>
      </c>
      <c r="P134" s="101"/>
      <c r="Q134" s="102"/>
      <c r="R134" s="93"/>
      <c r="S134">
        <v>76.825000000000003</v>
      </c>
    </row>
    <row r="135" spans="1:19">
      <c r="A135" s="76"/>
      <c r="B135" s="99"/>
      <c r="C135" s="77" t="s">
        <v>19</v>
      </c>
      <c r="D135" s="78">
        <v>7.9</v>
      </c>
      <c r="E135" s="78">
        <v>7.5</v>
      </c>
      <c r="F135" s="78">
        <v>7.7</v>
      </c>
      <c r="G135" s="78">
        <v>8</v>
      </c>
      <c r="H135" s="78">
        <v>6.8</v>
      </c>
      <c r="I135" s="78">
        <v>7.5</v>
      </c>
      <c r="J135" s="78"/>
      <c r="K135" s="73">
        <f t="shared" si="12"/>
        <v>7.6499999999999995</v>
      </c>
      <c r="L135" s="63">
        <v>50</v>
      </c>
      <c r="M135" s="79">
        <f>K135/10*L135/2</f>
        <v>19.124999999999996</v>
      </c>
      <c r="N135" s="80"/>
      <c r="O135" s="63"/>
      <c r="P135" s="63"/>
      <c r="Q135" s="64"/>
      <c r="R135" s="81"/>
    </row>
    <row r="136" spans="1:19">
      <c r="A136" s="76"/>
      <c r="B136" s="99"/>
      <c r="C136" s="77" t="s">
        <v>20</v>
      </c>
      <c r="D136" s="78">
        <v>7.9</v>
      </c>
      <c r="E136" s="78">
        <v>7.5</v>
      </c>
      <c r="F136" s="78">
        <v>7.8</v>
      </c>
      <c r="G136" s="78">
        <v>8</v>
      </c>
      <c r="H136" s="78">
        <v>6.8</v>
      </c>
      <c r="I136" s="78">
        <v>7.4</v>
      </c>
      <c r="J136" s="78"/>
      <c r="K136" s="73">
        <f t="shared" si="12"/>
        <v>7.6499999999999995</v>
      </c>
      <c r="L136" s="63">
        <v>10</v>
      </c>
      <c r="M136" s="79">
        <f>K136/10*L136/2</f>
        <v>3.8249999999999993</v>
      </c>
      <c r="N136" s="80"/>
      <c r="O136" s="63"/>
      <c r="P136" s="63"/>
      <c r="Q136" s="64"/>
      <c r="R136" s="81"/>
    </row>
    <row r="137" spans="1:19">
      <c r="A137" s="76"/>
      <c r="B137" s="99"/>
      <c r="C137" s="77" t="s">
        <v>21</v>
      </c>
      <c r="D137" s="78">
        <v>8</v>
      </c>
      <c r="E137" s="78">
        <v>7.4</v>
      </c>
      <c r="F137" s="78">
        <v>7.9</v>
      </c>
      <c r="G137" s="78">
        <v>8</v>
      </c>
      <c r="H137" s="78">
        <v>6.8</v>
      </c>
      <c r="I137" s="78">
        <v>7.5</v>
      </c>
      <c r="J137" s="78"/>
      <c r="K137" s="73">
        <f t="shared" si="12"/>
        <v>7.7</v>
      </c>
      <c r="L137" s="63">
        <v>40</v>
      </c>
      <c r="M137" s="79">
        <f>K137/10*L137/2</f>
        <v>15.4</v>
      </c>
      <c r="N137" s="80"/>
      <c r="O137" s="63"/>
      <c r="P137" s="63"/>
      <c r="Q137" s="64"/>
      <c r="R137" s="81"/>
    </row>
    <row r="138" spans="1:19">
      <c r="A138" s="76"/>
      <c r="B138" s="99"/>
      <c r="C138" s="77"/>
      <c r="D138" s="77"/>
      <c r="E138" s="78"/>
      <c r="F138" s="78"/>
      <c r="G138" s="77"/>
      <c r="H138" s="77"/>
      <c r="I138" s="78"/>
      <c r="J138" s="77"/>
      <c r="K138" s="73"/>
      <c r="L138" s="63"/>
      <c r="M138" s="79"/>
      <c r="N138" s="80"/>
      <c r="O138" s="63"/>
      <c r="P138" s="63"/>
      <c r="Q138" s="64"/>
      <c r="R138" s="81"/>
    </row>
    <row r="139" spans="1:19">
      <c r="A139" s="76"/>
      <c r="B139" s="99"/>
      <c r="C139" s="77" t="s">
        <v>22</v>
      </c>
      <c r="D139" s="78">
        <v>8</v>
      </c>
      <c r="E139" s="78">
        <v>7.4</v>
      </c>
      <c r="F139" s="78">
        <v>7.9</v>
      </c>
      <c r="G139" s="78">
        <v>8</v>
      </c>
      <c r="H139" s="78">
        <v>6.8</v>
      </c>
      <c r="I139" s="78">
        <v>7.5</v>
      </c>
      <c r="J139" s="78"/>
      <c r="K139" s="73">
        <f t="shared" ref="K139:K145" si="13">(SUM(D139:I139)-MAX(D139:I139)-MIN(D139:I139))/4</f>
        <v>7.7</v>
      </c>
      <c r="L139" s="63">
        <v>50</v>
      </c>
      <c r="M139" s="79">
        <f>K139/10*L139/2</f>
        <v>19.25</v>
      </c>
      <c r="N139" s="80"/>
      <c r="O139" s="63"/>
      <c r="P139" s="63"/>
      <c r="Q139" s="64"/>
      <c r="R139" s="81"/>
    </row>
    <row r="140" spans="1:19">
      <c r="A140" s="76"/>
      <c r="B140" s="99"/>
      <c r="C140" s="77" t="s">
        <v>23</v>
      </c>
      <c r="D140" s="78">
        <v>8</v>
      </c>
      <c r="E140" s="78">
        <v>7.4</v>
      </c>
      <c r="F140" s="78">
        <v>7.9</v>
      </c>
      <c r="G140" s="78">
        <v>8</v>
      </c>
      <c r="H140" s="78">
        <v>6.8</v>
      </c>
      <c r="I140" s="78">
        <v>7.4</v>
      </c>
      <c r="J140" s="78"/>
      <c r="K140" s="73">
        <f t="shared" si="13"/>
        <v>7.6749999999999998</v>
      </c>
      <c r="L140" s="63">
        <v>20</v>
      </c>
      <c r="M140" s="79">
        <f>K140/10*L140/2</f>
        <v>7.6749999999999998</v>
      </c>
      <c r="N140" s="80"/>
      <c r="O140" s="63"/>
      <c r="P140" s="63"/>
      <c r="Q140" s="64"/>
      <c r="R140" s="81"/>
    </row>
    <row r="141" spans="1:19" ht="16.5" thickBot="1">
      <c r="A141" s="71"/>
      <c r="B141" s="100"/>
      <c r="C141" s="82" t="s">
        <v>24</v>
      </c>
      <c r="D141" s="78">
        <v>8.1</v>
      </c>
      <c r="E141" s="78">
        <v>7.4</v>
      </c>
      <c r="F141" s="78">
        <v>7.9</v>
      </c>
      <c r="G141" s="82">
        <v>8</v>
      </c>
      <c r="H141" s="82">
        <v>6.9</v>
      </c>
      <c r="I141" s="78">
        <v>7.5</v>
      </c>
      <c r="J141" s="82"/>
      <c r="K141" s="73">
        <f t="shared" si="13"/>
        <v>7.6999999999999993</v>
      </c>
      <c r="L141" s="83">
        <v>30</v>
      </c>
      <c r="M141" s="79">
        <f>K141/10*L141/2</f>
        <v>11.549999999999999</v>
      </c>
      <c r="N141" s="84"/>
      <c r="O141" s="91"/>
      <c r="P141" s="91"/>
      <c r="Q141" s="89"/>
      <c r="R141" s="90"/>
    </row>
    <row r="142" spans="1:19" ht="16.5" thickBot="1">
      <c r="A142" s="87">
        <f>A134+1</f>
        <v>17</v>
      </c>
      <c r="B142" s="95" t="s">
        <v>184</v>
      </c>
      <c r="C142" s="72"/>
      <c r="D142" s="72">
        <v>1</v>
      </c>
      <c r="E142" s="72">
        <v>2</v>
      </c>
      <c r="F142" s="72">
        <v>3</v>
      </c>
      <c r="G142" s="72">
        <v>4</v>
      </c>
      <c r="H142" s="72">
        <v>5</v>
      </c>
      <c r="I142" s="72">
        <v>6</v>
      </c>
      <c r="J142" s="72">
        <v>7</v>
      </c>
      <c r="K142" s="73">
        <f t="shared" si="13"/>
        <v>3.5</v>
      </c>
      <c r="L142" s="61" t="s">
        <v>18</v>
      </c>
      <c r="M142" s="74"/>
      <c r="N142" s="96">
        <f>SUM(M143:M149)</f>
        <v>74.612499999999983</v>
      </c>
      <c r="O142" s="88">
        <f>N142/2</f>
        <v>37.306249999999991</v>
      </c>
      <c r="P142" s="101"/>
      <c r="Q142" s="102"/>
      <c r="R142" s="93"/>
      <c r="S142">
        <v>74.613</v>
      </c>
    </row>
    <row r="143" spans="1:19">
      <c r="A143" s="76"/>
      <c r="B143" s="99"/>
      <c r="C143" s="77" t="s">
        <v>19</v>
      </c>
      <c r="D143" s="78">
        <v>7.3</v>
      </c>
      <c r="E143" s="78">
        <v>7.5</v>
      </c>
      <c r="F143" s="78">
        <v>8.1</v>
      </c>
      <c r="G143" s="78">
        <v>7.4</v>
      </c>
      <c r="H143" s="78">
        <v>7.3</v>
      </c>
      <c r="I143" s="78">
        <v>7.1</v>
      </c>
      <c r="J143" s="78"/>
      <c r="K143" s="73">
        <f t="shared" si="13"/>
        <v>7.3749999999999982</v>
      </c>
      <c r="L143" s="63">
        <v>50</v>
      </c>
      <c r="M143" s="79">
        <f>K143/10*L143/2</f>
        <v>18.437499999999996</v>
      </c>
      <c r="N143" s="80"/>
      <c r="O143" s="63"/>
      <c r="P143" s="63"/>
      <c r="Q143" s="64"/>
      <c r="R143" s="81"/>
    </row>
    <row r="144" spans="1:19">
      <c r="A144" s="76"/>
      <c r="B144" s="99"/>
      <c r="C144" s="77" t="s">
        <v>20</v>
      </c>
      <c r="D144" s="78">
        <v>7.3</v>
      </c>
      <c r="E144" s="78">
        <v>7.5</v>
      </c>
      <c r="F144" s="78">
        <v>8</v>
      </c>
      <c r="G144" s="78">
        <v>7.5</v>
      </c>
      <c r="H144" s="78">
        <v>7.3</v>
      </c>
      <c r="I144" s="78">
        <v>7.1</v>
      </c>
      <c r="J144" s="78"/>
      <c r="K144" s="73">
        <f t="shared" si="13"/>
        <v>7.4</v>
      </c>
      <c r="L144" s="63">
        <v>10</v>
      </c>
      <c r="M144" s="79">
        <f>K144/10*L144/2</f>
        <v>3.7</v>
      </c>
      <c r="N144" s="80"/>
      <c r="O144" s="63"/>
      <c r="P144" s="63"/>
      <c r="Q144" s="64"/>
      <c r="R144" s="81"/>
    </row>
    <row r="145" spans="1:20">
      <c r="A145" s="76"/>
      <c r="B145" s="99"/>
      <c r="C145" s="77" t="s">
        <v>21</v>
      </c>
      <c r="D145" s="78">
        <v>7.3</v>
      </c>
      <c r="E145" s="78">
        <v>7.5</v>
      </c>
      <c r="F145" s="78">
        <v>8.1</v>
      </c>
      <c r="G145" s="78">
        <v>7.5</v>
      </c>
      <c r="H145" s="78">
        <v>7.5</v>
      </c>
      <c r="I145" s="78">
        <v>7.1</v>
      </c>
      <c r="J145" s="78"/>
      <c r="K145" s="73">
        <f t="shared" si="13"/>
        <v>7.4499999999999993</v>
      </c>
      <c r="L145" s="63">
        <v>40</v>
      </c>
      <c r="M145" s="79">
        <f>K145/10*L145/2</f>
        <v>14.899999999999999</v>
      </c>
      <c r="N145" s="80"/>
      <c r="O145" s="63"/>
      <c r="P145" s="63"/>
      <c r="Q145" s="64"/>
      <c r="R145" s="81"/>
    </row>
    <row r="146" spans="1:20">
      <c r="A146" s="76"/>
      <c r="B146" s="99"/>
      <c r="C146" s="77"/>
      <c r="D146" s="78"/>
      <c r="E146" s="77"/>
      <c r="F146" s="77"/>
      <c r="G146" s="77"/>
      <c r="H146" s="77"/>
      <c r="I146" s="78"/>
      <c r="J146" s="77"/>
      <c r="K146" s="73"/>
      <c r="L146" s="63"/>
      <c r="M146" s="79"/>
      <c r="N146" s="80"/>
      <c r="O146" s="63"/>
      <c r="P146" s="63"/>
      <c r="Q146" s="64"/>
      <c r="R146" s="81"/>
    </row>
    <row r="147" spans="1:20">
      <c r="A147" s="76"/>
      <c r="B147" s="99"/>
      <c r="C147" s="77" t="s">
        <v>22</v>
      </c>
      <c r="D147" s="78">
        <v>7.6</v>
      </c>
      <c r="E147" s="78">
        <v>7.6</v>
      </c>
      <c r="F147" s="78">
        <v>8.1999999999999993</v>
      </c>
      <c r="G147" s="78">
        <v>7.5</v>
      </c>
      <c r="H147" s="78">
        <v>7.4</v>
      </c>
      <c r="I147" s="78">
        <v>7.1</v>
      </c>
      <c r="J147" s="78"/>
      <c r="K147" s="73">
        <f t="shared" ref="K147:K153" si="14">(SUM(D147:I147)-MAX(D147:I147)-MIN(D147:I147))/4</f>
        <v>7.5250000000000004</v>
      </c>
      <c r="L147" s="63">
        <v>50</v>
      </c>
      <c r="M147" s="79">
        <f>K147/10*L147/2</f>
        <v>18.8125</v>
      </c>
      <c r="N147" s="80"/>
      <c r="O147" s="63"/>
      <c r="P147" s="63"/>
      <c r="Q147" s="64"/>
      <c r="R147" s="81"/>
    </row>
    <row r="148" spans="1:20">
      <c r="A148" s="76"/>
      <c r="B148" s="99"/>
      <c r="C148" s="77" t="s">
        <v>23</v>
      </c>
      <c r="D148" s="78">
        <v>7.5</v>
      </c>
      <c r="E148" s="78">
        <v>7.6</v>
      </c>
      <c r="F148" s="78">
        <v>8.1999999999999993</v>
      </c>
      <c r="G148" s="78">
        <v>7.4</v>
      </c>
      <c r="H148" s="78">
        <v>7.4</v>
      </c>
      <c r="I148" s="78">
        <v>7.2</v>
      </c>
      <c r="J148" s="78"/>
      <c r="K148" s="73">
        <f t="shared" si="14"/>
        <v>7.4749999999999988</v>
      </c>
      <c r="L148" s="63">
        <v>20</v>
      </c>
      <c r="M148" s="79">
        <f>K148/10*L148/2</f>
        <v>7.4749999999999979</v>
      </c>
      <c r="N148" s="80"/>
      <c r="O148" s="63"/>
      <c r="P148" s="63"/>
      <c r="Q148" s="64"/>
      <c r="R148" s="81"/>
    </row>
    <row r="149" spans="1:20" ht="16.5" thickBot="1">
      <c r="A149" s="71"/>
      <c r="B149" s="100"/>
      <c r="C149" s="82" t="s">
        <v>24</v>
      </c>
      <c r="D149" s="78">
        <v>7.5</v>
      </c>
      <c r="E149" s="78">
        <v>7.7</v>
      </c>
      <c r="F149" s="78">
        <v>8.1999999999999993</v>
      </c>
      <c r="G149" s="82">
        <v>7.5</v>
      </c>
      <c r="H149" s="78">
        <v>7.4</v>
      </c>
      <c r="I149" s="78">
        <v>7.1</v>
      </c>
      <c r="J149" s="78"/>
      <c r="K149" s="73">
        <f t="shared" si="14"/>
        <v>7.5250000000000004</v>
      </c>
      <c r="L149" s="83">
        <v>30</v>
      </c>
      <c r="M149" s="79">
        <f>K149/10*L149/2</f>
        <v>11.287500000000001</v>
      </c>
      <c r="N149" s="84"/>
      <c r="O149" s="91"/>
      <c r="P149" s="91"/>
      <c r="Q149" s="89"/>
      <c r="R149" s="90"/>
    </row>
    <row r="150" spans="1:20" ht="16.5" thickBot="1">
      <c r="A150" s="87">
        <f>A142+1</f>
        <v>18</v>
      </c>
      <c r="B150" s="95" t="s">
        <v>181</v>
      </c>
      <c r="C150" s="72"/>
      <c r="D150" s="72">
        <v>1</v>
      </c>
      <c r="E150" s="72">
        <v>2</v>
      </c>
      <c r="F150" s="72">
        <v>3</v>
      </c>
      <c r="G150" s="72">
        <v>4</v>
      </c>
      <c r="H150" s="72">
        <v>5</v>
      </c>
      <c r="I150" s="72">
        <v>6</v>
      </c>
      <c r="J150" s="72">
        <v>7</v>
      </c>
      <c r="K150" s="73">
        <f t="shared" si="14"/>
        <v>3.5</v>
      </c>
      <c r="L150" s="61" t="s">
        <v>18</v>
      </c>
      <c r="M150" s="74"/>
      <c r="N150" s="96">
        <f>SUM(M151:M157)</f>
        <v>80.949999999999989</v>
      </c>
      <c r="O150" s="88">
        <f>N150/2</f>
        <v>40.474999999999994</v>
      </c>
      <c r="P150" s="101"/>
      <c r="Q150" s="102"/>
      <c r="R150" s="93"/>
      <c r="S150">
        <v>80.95</v>
      </c>
    </row>
    <row r="151" spans="1:20">
      <c r="A151" s="76"/>
      <c r="B151" s="99"/>
      <c r="C151" s="77" t="s">
        <v>19</v>
      </c>
      <c r="D151" s="78">
        <v>8.1</v>
      </c>
      <c r="E151" s="78">
        <v>7.8</v>
      </c>
      <c r="F151" s="78">
        <v>8.5</v>
      </c>
      <c r="G151" s="78">
        <v>8.1999999999999993</v>
      </c>
      <c r="H151" s="78">
        <v>8</v>
      </c>
      <c r="I151" s="78">
        <v>7.8</v>
      </c>
      <c r="J151" s="78"/>
      <c r="K151" s="73">
        <f t="shared" si="14"/>
        <v>8.0249999999999986</v>
      </c>
      <c r="L151" s="63">
        <v>50</v>
      </c>
      <c r="M151" s="79">
        <f>K151/10*L151/2</f>
        <v>20.062499999999996</v>
      </c>
      <c r="N151" s="80"/>
      <c r="O151" s="63"/>
      <c r="P151" s="63"/>
      <c r="Q151" s="64"/>
      <c r="R151" s="81"/>
    </row>
    <row r="152" spans="1:20">
      <c r="A152" s="76"/>
      <c r="B152" s="99"/>
      <c r="C152" s="77" t="s">
        <v>20</v>
      </c>
      <c r="D152" s="78">
        <v>8.1999999999999993</v>
      </c>
      <c r="E152" s="78">
        <v>7.8</v>
      </c>
      <c r="F152" s="78">
        <v>8.4</v>
      </c>
      <c r="G152" s="78">
        <v>8.3000000000000007</v>
      </c>
      <c r="H152" s="78">
        <v>8.1</v>
      </c>
      <c r="I152" s="78">
        <v>7.7</v>
      </c>
      <c r="J152" s="78"/>
      <c r="K152" s="73">
        <f t="shared" si="14"/>
        <v>8.1000000000000014</v>
      </c>
      <c r="L152" s="63">
        <v>10</v>
      </c>
      <c r="M152" s="79">
        <f>K152/10*L152/2</f>
        <v>4.0500000000000007</v>
      </c>
      <c r="N152" s="80"/>
      <c r="O152" s="63"/>
      <c r="P152" s="63"/>
      <c r="Q152" s="64"/>
      <c r="R152" s="81"/>
    </row>
    <row r="153" spans="1:20">
      <c r="A153" s="76"/>
      <c r="B153" s="99"/>
      <c r="C153" s="77" t="s">
        <v>21</v>
      </c>
      <c r="D153" s="78">
        <v>8.3000000000000007</v>
      </c>
      <c r="E153" s="78">
        <v>7.7</v>
      </c>
      <c r="F153" s="78">
        <v>8.5</v>
      </c>
      <c r="G153" s="78">
        <v>8.3000000000000007</v>
      </c>
      <c r="H153" s="78">
        <v>8.1</v>
      </c>
      <c r="I153" s="78">
        <v>7.8</v>
      </c>
      <c r="J153" s="78"/>
      <c r="K153" s="73">
        <f t="shared" si="14"/>
        <v>8.1249999999999982</v>
      </c>
      <c r="L153" s="63">
        <v>40</v>
      </c>
      <c r="M153" s="79">
        <f>K153/10*L153/2</f>
        <v>16.249999999999996</v>
      </c>
      <c r="N153" s="80"/>
      <c r="O153" s="63"/>
      <c r="P153" s="63"/>
      <c r="Q153" s="64"/>
      <c r="R153" s="81"/>
    </row>
    <row r="154" spans="1:20">
      <c r="A154" s="76"/>
      <c r="B154" s="99"/>
      <c r="C154" s="77"/>
      <c r="D154" s="78"/>
      <c r="E154" s="78"/>
      <c r="F154" s="78"/>
      <c r="G154" s="77"/>
      <c r="H154" s="77"/>
      <c r="I154" s="78"/>
      <c r="J154" s="78"/>
      <c r="K154" s="73"/>
      <c r="L154" s="63"/>
      <c r="M154" s="79"/>
      <c r="N154" s="80"/>
      <c r="O154" s="63"/>
      <c r="P154" s="63"/>
      <c r="Q154" s="64"/>
      <c r="R154" s="81"/>
    </row>
    <row r="155" spans="1:20">
      <c r="A155" s="76"/>
      <c r="B155" s="99"/>
      <c r="C155" s="77" t="s">
        <v>22</v>
      </c>
      <c r="D155" s="78">
        <v>8.3000000000000007</v>
      </c>
      <c r="E155" s="78">
        <v>7.8</v>
      </c>
      <c r="F155" s="78">
        <v>8.3000000000000007</v>
      </c>
      <c r="G155" s="78">
        <v>8.1999999999999993</v>
      </c>
      <c r="H155" s="78">
        <v>8</v>
      </c>
      <c r="I155" s="78">
        <v>7.7</v>
      </c>
      <c r="J155" s="78"/>
      <c r="K155" s="73">
        <f t="shared" ref="K155:K157" si="15">(SUM(D155:I155)-MAX(D155:I155)-MIN(D155:I155))/4</f>
        <v>8.0749999999999993</v>
      </c>
      <c r="L155" s="63">
        <v>50</v>
      </c>
      <c r="M155" s="79">
        <f>K155/10*L155/2</f>
        <v>20.187499999999996</v>
      </c>
      <c r="N155" s="80"/>
      <c r="O155" s="63"/>
      <c r="P155" s="63"/>
      <c r="Q155" s="64"/>
      <c r="R155" s="81"/>
    </row>
    <row r="156" spans="1:20">
      <c r="A156" s="76"/>
      <c r="B156" s="99"/>
      <c r="C156" s="77" t="s">
        <v>23</v>
      </c>
      <c r="D156" s="78">
        <v>8.4</v>
      </c>
      <c r="E156" s="78">
        <v>7.8</v>
      </c>
      <c r="F156" s="78">
        <v>8.4</v>
      </c>
      <c r="G156" s="78">
        <v>8.3000000000000007</v>
      </c>
      <c r="H156" s="78">
        <v>8.1999999999999993</v>
      </c>
      <c r="I156" s="78">
        <v>7.8</v>
      </c>
      <c r="J156" s="78"/>
      <c r="K156" s="73">
        <f t="shared" si="15"/>
        <v>8.1750000000000025</v>
      </c>
      <c r="L156" s="63">
        <v>20</v>
      </c>
      <c r="M156" s="79">
        <f>K156/10*L156/2</f>
        <v>8.1750000000000025</v>
      </c>
      <c r="N156" s="80"/>
      <c r="O156" s="63"/>
      <c r="P156" s="63"/>
      <c r="Q156" s="64"/>
      <c r="R156" s="81"/>
    </row>
    <row r="157" spans="1:20">
      <c r="A157" s="239"/>
      <c r="B157" s="240"/>
      <c r="C157" s="241" t="s">
        <v>24</v>
      </c>
      <c r="D157" s="242">
        <v>8.4</v>
      </c>
      <c r="E157" s="242">
        <v>7.8</v>
      </c>
      <c r="F157" s="242">
        <v>8.5</v>
      </c>
      <c r="G157" s="242">
        <v>8.3000000000000007</v>
      </c>
      <c r="H157" s="241">
        <v>8.1</v>
      </c>
      <c r="I157" s="242">
        <v>7.8</v>
      </c>
      <c r="J157" s="242"/>
      <c r="K157" s="98">
        <f t="shared" si="15"/>
        <v>8.15</v>
      </c>
      <c r="L157" s="63">
        <v>30</v>
      </c>
      <c r="M157" s="79">
        <f>K157/10*L157/2</f>
        <v>12.225000000000001</v>
      </c>
      <c r="N157" s="243"/>
      <c r="O157" s="63"/>
      <c r="P157" s="63"/>
      <c r="Q157" s="64"/>
      <c r="R157" s="81"/>
    </row>
    <row r="158" spans="1:20">
      <c r="A158" s="77"/>
      <c r="B158" s="99"/>
      <c r="C158" s="77"/>
      <c r="D158" s="77"/>
      <c r="E158" s="77"/>
      <c r="F158" s="77"/>
      <c r="G158" s="77"/>
      <c r="H158" s="77"/>
      <c r="I158" s="77"/>
      <c r="J158" s="77"/>
      <c r="K158" s="219"/>
      <c r="L158" s="77"/>
      <c r="M158" s="219"/>
      <c r="N158" s="219"/>
      <c r="O158" s="77"/>
      <c r="P158" s="219"/>
      <c r="Q158" s="219"/>
      <c r="R158" s="219"/>
      <c r="S158" s="144"/>
      <c r="T158" s="144"/>
    </row>
    <row r="159" spans="1:20">
      <c r="A159" s="77"/>
      <c r="B159" s="99"/>
      <c r="C159" s="77"/>
      <c r="D159" s="78"/>
      <c r="E159" s="78"/>
      <c r="F159" s="78"/>
      <c r="G159" s="78"/>
      <c r="H159" s="78"/>
      <c r="I159" s="78"/>
      <c r="J159" s="78"/>
      <c r="K159" s="219"/>
      <c r="L159" s="77"/>
      <c r="M159" s="219"/>
      <c r="N159" s="77"/>
      <c r="O159" s="77"/>
      <c r="P159" s="77"/>
      <c r="Q159" s="77"/>
      <c r="R159" s="77"/>
      <c r="S159" s="144"/>
      <c r="T159" s="144"/>
    </row>
    <row r="160" spans="1:20">
      <c r="A160" s="77"/>
      <c r="B160" s="99"/>
      <c r="C160" s="77"/>
      <c r="D160" s="78"/>
      <c r="E160" s="78"/>
      <c r="F160" s="78"/>
      <c r="G160" s="78"/>
      <c r="H160" s="78"/>
      <c r="I160" s="78"/>
      <c r="J160" s="78"/>
      <c r="K160" s="219"/>
      <c r="L160" s="77"/>
      <c r="M160" s="219"/>
      <c r="N160" s="77"/>
      <c r="O160" s="77"/>
      <c r="P160" s="77"/>
      <c r="Q160" s="77"/>
      <c r="R160" s="77"/>
      <c r="S160" s="144"/>
      <c r="T160" s="144"/>
    </row>
    <row r="161" spans="1:20">
      <c r="A161" s="77"/>
      <c r="B161" s="99"/>
      <c r="C161" s="77"/>
      <c r="D161" s="78"/>
      <c r="E161" s="78"/>
      <c r="F161" s="78"/>
      <c r="G161" s="78"/>
      <c r="H161" s="78"/>
      <c r="I161" s="78"/>
      <c r="J161" s="78"/>
      <c r="K161" s="219"/>
      <c r="L161" s="77"/>
      <c r="M161" s="219"/>
      <c r="N161" s="77"/>
      <c r="O161" s="77"/>
      <c r="P161" s="77"/>
      <c r="Q161" s="77"/>
      <c r="R161" s="77"/>
      <c r="S161" s="144"/>
      <c r="T161" s="144"/>
    </row>
    <row r="162" spans="1:20">
      <c r="A162" s="77"/>
      <c r="B162" s="99"/>
      <c r="C162" s="77"/>
      <c r="D162" s="77"/>
      <c r="E162" s="77"/>
      <c r="F162" s="77"/>
      <c r="G162" s="78"/>
      <c r="H162" s="78"/>
      <c r="I162" s="78"/>
      <c r="J162" s="77"/>
      <c r="K162" s="219"/>
      <c r="L162" s="77"/>
      <c r="M162" s="219"/>
      <c r="N162" s="77"/>
      <c r="O162" s="77"/>
      <c r="P162" s="77"/>
      <c r="Q162" s="77"/>
      <c r="R162" s="77"/>
      <c r="S162" s="144"/>
      <c r="T162" s="144"/>
    </row>
    <row r="163" spans="1:20">
      <c r="A163" s="77"/>
      <c r="B163" s="99"/>
      <c r="C163" s="77"/>
      <c r="D163" s="78"/>
      <c r="E163" s="78"/>
      <c r="F163" s="78"/>
      <c r="G163" s="78"/>
      <c r="H163" s="78"/>
      <c r="I163" s="78"/>
      <c r="J163" s="78"/>
      <c r="K163" s="219"/>
      <c r="L163" s="77"/>
      <c r="M163" s="219"/>
      <c r="N163" s="77"/>
      <c r="O163" s="77"/>
      <c r="P163" s="77"/>
      <c r="Q163" s="77"/>
      <c r="R163" s="77"/>
      <c r="S163" s="144"/>
      <c r="T163" s="144"/>
    </row>
    <row r="164" spans="1:20">
      <c r="A164" s="77"/>
      <c r="B164" s="99"/>
      <c r="C164" s="77"/>
      <c r="D164" s="78"/>
      <c r="E164" s="78"/>
      <c r="F164" s="78"/>
      <c r="G164" s="78"/>
      <c r="H164" s="78"/>
      <c r="I164" s="78"/>
      <c r="J164" s="78"/>
      <c r="K164" s="219"/>
      <c r="L164" s="77"/>
      <c r="M164" s="219"/>
      <c r="N164" s="77"/>
      <c r="O164" s="77"/>
      <c r="P164" s="77"/>
      <c r="Q164" s="77"/>
      <c r="R164" s="77"/>
      <c r="S164" s="144"/>
      <c r="T164" s="144"/>
    </row>
    <row r="165" spans="1:20">
      <c r="A165" s="77"/>
      <c r="B165" s="99"/>
      <c r="C165" s="77"/>
      <c r="D165" s="77"/>
      <c r="E165" s="77"/>
      <c r="F165" s="78"/>
      <c r="G165" s="78"/>
      <c r="H165" s="78"/>
      <c r="I165" s="77"/>
      <c r="J165" s="77"/>
      <c r="K165" s="219"/>
      <c r="L165" s="77"/>
      <c r="M165" s="219"/>
      <c r="N165" s="77"/>
      <c r="O165" s="77"/>
      <c r="P165" s="77"/>
      <c r="Q165" s="77"/>
      <c r="R165" s="77"/>
      <c r="S165" s="144"/>
      <c r="T165" s="144"/>
    </row>
    <row r="166" spans="1:20">
      <c r="A166" s="77"/>
      <c r="B166" s="99"/>
      <c r="C166" s="77"/>
      <c r="D166" s="77"/>
      <c r="E166" s="77"/>
      <c r="F166" s="77"/>
      <c r="G166" s="77"/>
      <c r="H166" s="77"/>
      <c r="I166" s="77"/>
      <c r="J166" s="77"/>
      <c r="K166" s="219"/>
      <c r="L166" s="77"/>
      <c r="M166" s="219"/>
      <c r="N166" s="219"/>
      <c r="O166" s="77"/>
      <c r="P166" s="219"/>
      <c r="Q166" s="219"/>
      <c r="R166" s="219"/>
      <c r="S166" s="144"/>
      <c r="T166" s="144"/>
    </row>
    <row r="167" spans="1:20">
      <c r="A167" s="77"/>
      <c r="B167" s="99"/>
      <c r="C167" s="77"/>
      <c r="D167" s="78"/>
      <c r="E167" s="78"/>
      <c r="F167" s="78"/>
      <c r="G167" s="78"/>
      <c r="H167" s="78"/>
      <c r="I167" s="78"/>
      <c r="J167" s="78"/>
      <c r="K167" s="219"/>
      <c r="L167" s="77"/>
      <c r="M167" s="219"/>
      <c r="N167" s="77"/>
      <c r="O167" s="77"/>
      <c r="P167" s="77"/>
      <c r="Q167" s="77"/>
      <c r="R167" s="77"/>
      <c r="S167" s="144"/>
      <c r="T167" s="144"/>
    </row>
    <row r="168" spans="1:20">
      <c r="A168" s="77"/>
      <c r="B168" s="99"/>
      <c r="C168" s="77"/>
      <c r="D168" s="78"/>
      <c r="E168" s="78"/>
      <c r="F168" s="78"/>
      <c r="G168" s="78"/>
      <c r="H168" s="78"/>
      <c r="I168" s="78"/>
      <c r="J168" s="78"/>
      <c r="K168" s="219"/>
      <c r="L168" s="77"/>
      <c r="M168" s="219"/>
      <c r="N168" s="77"/>
      <c r="O168" s="77"/>
      <c r="P168" s="77"/>
      <c r="Q168" s="77"/>
      <c r="R168" s="77"/>
      <c r="S168" s="144"/>
      <c r="T168" s="144"/>
    </row>
    <row r="169" spans="1:20">
      <c r="A169" s="77"/>
      <c r="B169" s="99"/>
      <c r="C169" s="77"/>
      <c r="D169" s="78"/>
      <c r="E169" s="78"/>
      <c r="F169" s="78"/>
      <c r="G169" s="78"/>
      <c r="H169" s="78"/>
      <c r="I169" s="78"/>
      <c r="J169" s="78"/>
      <c r="K169" s="219"/>
      <c r="L169" s="77"/>
      <c r="M169" s="219"/>
      <c r="N169" s="77"/>
      <c r="O169" s="77"/>
      <c r="P169" s="77"/>
      <c r="Q169" s="77"/>
      <c r="R169" s="77"/>
      <c r="S169" s="144"/>
      <c r="T169" s="144"/>
    </row>
    <row r="170" spans="1:20">
      <c r="A170" s="77"/>
      <c r="B170" s="99"/>
      <c r="C170" s="77"/>
      <c r="D170" s="77"/>
      <c r="E170" s="77"/>
      <c r="F170" s="78"/>
      <c r="G170" s="78"/>
      <c r="H170" s="78"/>
      <c r="I170" s="78"/>
      <c r="J170" s="77"/>
      <c r="K170" s="219"/>
      <c r="L170" s="77"/>
      <c r="M170" s="219"/>
      <c r="N170" s="77"/>
      <c r="O170" s="77"/>
      <c r="P170" s="77"/>
      <c r="Q170" s="77"/>
      <c r="R170" s="77"/>
      <c r="S170" s="144"/>
      <c r="T170" s="144"/>
    </row>
    <row r="171" spans="1:20">
      <c r="A171" s="77"/>
      <c r="B171" s="99"/>
      <c r="C171" s="77"/>
      <c r="D171" s="78"/>
      <c r="E171" s="78"/>
      <c r="F171" s="78"/>
      <c r="G171" s="78"/>
      <c r="H171" s="78"/>
      <c r="I171" s="78"/>
      <c r="J171" s="78"/>
      <c r="K171" s="219"/>
      <c r="L171" s="77"/>
      <c r="M171" s="219"/>
      <c r="N171" s="77"/>
      <c r="O171" s="77"/>
      <c r="P171" s="77"/>
      <c r="Q171" s="77"/>
      <c r="R171" s="77"/>
      <c r="S171" s="144"/>
      <c r="T171" s="144"/>
    </row>
    <row r="172" spans="1:20">
      <c r="A172" s="77"/>
      <c r="B172" s="99"/>
      <c r="C172" s="77"/>
      <c r="D172" s="78"/>
      <c r="E172" s="78"/>
      <c r="F172" s="78"/>
      <c r="G172" s="78"/>
      <c r="H172" s="78"/>
      <c r="I172" s="78"/>
      <c r="J172" s="78"/>
      <c r="K172" s="219"/>
      <c r="L172" s="77"/>
      <c r="M172" s="219"/>
      <c r="N172" s="77"/>
      <c r="O172" s="77"/>
      <c r="P172" s="77"/>
      <c r="Q172" s="77"/>
      <c r="R172" s="77"/>
      <c r="S172" s="144"/>
      <c r="T172" s="144"/>
    </row>
    <row r="173" spans="1:20">
      <c r="A173" s="77"/>
      <c r="B173" s="99"/>
      <c r="C173" s="77"/>
      <c r="D173" s="77"/>
      <c r="E173" s="77"/>
      <c r="F173" s="78"/>
      <c r="G173" s="78"/>
      <c r="H173" s="78"/>
      <c r="I173" s="78"/>
      <c r="J173" s="78"/>
      <c r="K173" s="219"/>
      <c r="L173" s="77"/>
      <c r="M173" s="219"/>
      <c r="N173" s="77"/>
      <c r="O173" s="77"/>
      <c r="P173" s="77"/>
      <c r="Q173" s="77"/>
      <c r="R173" s="77"/>
      <c r="S173" s="144"/>
      <c r="T173" s="144"/>
    </row>
    <row r="174" spans="1:20">
      <c r="A174" s="77"/>
      <c r="B174" s="99"/>
      <c r="C174" s="77"/>
      <c r="D174" s="77"/>
      <c r="E174" s="77"/>
      <c r="F174" s="77"/>
      <c r="G174" s="77"/>
      <c r="H174" s="77"/>
      <c r="I174" s="77"/>
      <c r="J174" s="77"/>
      <c r="K174" s="219"/>
      <c r="L174" s="77"/>
      <c r="M174" s="219"/>
      <c r="N174" s="219"/>
      <c r="O174" s="77"/>
      <c r="P174" s="219"/>
      <c r="Q174" s="219"/>
      <c r="R174" s="219"/>
      <c r="S174" s="144"/>
      <c r="T174" s="144"/>
    </row>
    <row r="175" spans="1:20">
      <c r="A175" s="77"/>
      <c r="B175" s="99"/>
      <c r="C175" s="77"/>
      <c r="D175" s="78"/>
      <c r="E175" s="78"/>
      <c r="F175" s="78"/>
      <c r="G175" s="78"/>
      <c r="H175" s="78"/>
      <c r="I175" s="78"/>
      <c r="J175" s="78"/>
      <c r="K175" s="219"/>
      <c r="L175" s="77"/>
      <c r="M175" s="219"/>
      <c r="N175" s="77"/>
      <c r="O175" s="77"/>
      <c r="P175" s="77"/>
      <c r="Q175" s="77"/>
      <c r="R175" s="77"/>
      <c r="S175" s="144"/>
      <c r="T175" s="144"/>
    </row>
    <row r="176" spans="1:20">
      <c r="A176" s="77"/>
      <c r="B176" s="99"/>
      <c r="C176" s="77"/>
      <c r="D176" s="78"/>
      <c r="E176" s="78"/>
      <c r="F176" s="78"/>
      <c r="G176" s="78"/>
      <c r="H176" s="78"/>
      <c r="I176" s="78"/>
      <c r="J176" s="78"/>
      <c r="K176" s="219"/>
      <c r="L176" s="77"/>
      <c r="M176" s="219"/>
      <c r="N176" s="77"/>
      <c r="O176" s="77"/>
      <c r="P176" s="77"/>
      <c r="Q176" s="77"/>
      <c r="R176" s="77"/>
      <c r="S176" s="144"/>
      <c r="T176" s="144"/>
    </row>
    <row r="177" spans="1:20">
      <c r="A177" s="77"/>
      <c r="B177" s="99"/>
      <c r="C177" s="77"/>
      <c r="D177" s="78"/>
      <c r="E177" s="78"/>
      <c r="F177" s="78"/>
      <c r="G177" s="78"/>
      <c r="H177" s="78"/>
      <c r="I177" s="78"/>
      <c r="J177" s="78"/>
      <c r="K177" s="219"/>
      <c r="L177" s="77"/>
      <c r="M177" s="219"/>
      <c r="N177" s="77"/>
      <c r="O177" s="77"/>
      <c r="P177" s="77"/>
      <c r="Q177" s="77"/>
      <c r="R177" s="77"/>
      <c r="S177" s="144"/>
      <c r="T177" s="144"/>
    </row>
    <row r="178" spans="1:20">
      <c r="A178" s="77"/>
      <c r="B178" s="99"/>
      <c r="C178" s="77"/>
      <c r="D178" s="77"/>
      <c r="E178" s="77"/>
      <c r="F178" s="78"/>
      <c r="G178" s="77"/>
      <c r="H178" s="77"/>
      <c r="I178" s="78"/>
      <c r="J178" s="77"/>
      <c r="K178" s="219"/>
      <c r="L178" s="77"/>
      <c r="M178" s="219"/>
      <c r="N178" s="77"/>
      <c r="O178" s="77"/>
      <c r="P178" s="77"/>
      <c r="Q178" s="77"/>
      <c r="R178" s="77"/>
      <c r="S178" s="144"/>
      <c r="T178" s="144"/>
    </row>
    <row r="179" spans="1:20">
      <c r="A179" s="77"/>
      <c r="B179" s="99"/>
      <c r="C179" s="77"/>
      <c r="D179" s="78"/>
      <c r="E179" s="78"/>
      <c r="F179" s="78"/>
      <c r="G179" s="78"/>
      <c r="H179" s="78"/>
      <c r="I179" s="78"/>
      <c r="J179" s="78"/>
      <c r="K179" s="219"/>
      <c r="L179" s="77"/>
      <c r="M179" s="219"/>
      <c r="N179" s="77"/>
      <c r="O179" s="77"/>
      <c r="P179" s="77"/>
      <c r="Q179" s="77"/>
      <c r="R179" s="77"/>
      <c r="S179" s="144"/>
      <c r="T179" s="144"/>
    </row>
    <row r="180" spans="1:20">
      <c r="A180" s="77"/>
      <c r="B180" s="99"/>
      <c r="C180" s="77"/>
      <c r="D180" s="78"/>
      <c r="E180" s="78"/>
      <c r="F180" s="78"/>
      <c r="G180" s="78"/>
      <c r="H180" s="78"/>
      <c r="I180" s="78"/>
      <c r="J180" s="78"/>
      <c r="K180" s="219"/>
      <c r="L180" s="77"/>
      <c r="M180" s="219"/>
      <c r="N180" s="77"/>
      <c r="O180" s="77"/>
      <c r="P180" s="77"/>
      <c r="Q180" s="77"/>
      <c r="R180" s="77"/>
      <c r="S180" s="144"/>
      <c r="T180" s="144"/>
    </row>
    <row r="181" spans="1:20">
      <c r="A181" s="77"/>
      <c r="B181" s="99"/>
      <c r="C181" s="77"/>
      <c r="D181" s="78"/>
      <c r="E181" s="78"/>
      <c r="F181" s="78"/>
      <c r="G181" s="77"/>
      <c r="H181" s="77"/>
      <c r="I181" s="78"/>
      <c r="J181" s="78"/>
      <c r="K181" s="219"/>
      <c r="L181" s="77"/>
      <c r="M181" s="219"/>
      <c r="N181" s="77"/>
      <c r="O181" s="77"/>
      <c r="P181" s="77"/>
      <c r="Q181" s="77"/>
      <c r="R181" s="77"/>
      <c r="S181" s="144"/>
      <c r="T181" s="144"/>
    </row>
    <row r="182" spans="1:20">
      <c r="A182" s="77"/>
      <c r="B182" s="99"/>
      <c r="C182" s="77"/>
      <c r="D182" s="77"/>
      <c r="E182" s="77"/>
      <c r="F182" s="77"/>
      <c r="G182" s="77"/>
      <c r="H182" s="77"/>
      <c r="I182" s="77"/>
      <c r="J182" s="77"/>
      <c r="K182" s="219"/>
      <c r="L182" s="77"/>
      <c r="M182" s="219"/>
      <c r="N182" s="219"/>
      <c r="O182" s="77"/>
      <c r="P182" s="219"/>
      <c r="Q182" s="219"/>
      <c r="R182" s="219"/>
      <c r="S182" s="144"/>
      <c r="T182" s="144"/>
    </row>
    <row r="183" spans="1:20">
      <c r="A183" s="77"/>
      <c r="B183" s="99"/>
      <c r="C183" s="77"/>
      <c r="D183" s="78"/>
      <c r="E183" s="78"/>
      <c r="F183" s="78"/>
      <c r="G183" s="78"/>
      <c r="H183" s="78"/>
      <c r="I183" s="78"/>
      <c r="J183" s="78"/>
      <c r="K183" s="219"/>
      <c r="L183" s="77"/>
      <c r="M183" s="219"/>
      <c r="N183" s="77"/>
      <c r="O183" s="77"/>
      <c r="P183" s="77"/>
      <c r="Q183" s="77"/>
      <c r="R183" s="77"/>
      <c r="S183" s="144"/>
      <c r="T183" s="144"/>
    </row>
    <row r="184" spans="1:20">
      <c r="A184" s="77"/>
      <c r="B184" s="99"/>
      <c r="C184" s="77"/>
      <c r="D184" s="78"/>
      <c r="E184" s="78"/>
      <c r="F184" s="78"/>
      <c r="G184" s="78"/>
      <c r="H184" s="78"/>
      <c r="I184" s="78"/>
      <c r="J184" s="78"/>
      <c r="K184" s="219"/>
      <c r="L184" s="77"/>
      <c r="M184" s="219"/>
      <c r="N184" s="77"/>
      <c r="O184" s="77"/>
      <c r="P184" s="77"/>
      <c r="Q184" s="77"/>
      <c r="R184" s="77"/>
      <c r="S184" s="144"/>
      <c r="T184" s="144"/>
    </row>
    <row r="185" spans="1:20">
      <c r="A185" s="77"/>
      <c r="B185" s="99"/>
      <c r="C185" s="77"/>
      <c r="D185" s="78"/>
      <c r="E185" s="78"/>
      <c r="F185" s="78"/>
      <c r="G185" s="78"/>
      <c r="H185" s="78"/>
      <c r="I185" s="78"/>
      <c r="J185" s="78"/>
      <c r="K185" s="219"/>
      <c r="L185" s="77"/>
      <c r="M185" s="219"/>
      <c r="N185" s="77"/>
      <c r="O185" s="77"/>
      <c r="P185" s="77"/>
      <c r="Q185" s="77"/>
      <c r="R185" s="77"/>
      <c r="S185" s="144"/>
      <c r="T185" s="144"/>
    </row>
    <row r="186" spans="1:20">
      <c r="A186" s="77"/>
      <c r="B186" s="99"/>
      <c r="C186" s="77"/>
      <c r="D186" s="77"/>
      <c r="E186" s="77"/>
      <c r="F186" s="77"/>
      <c r="G186" s="78"/>
      <c r="H186" s="78"/>
      <c r="I186" s="78"/>
      <c r="J186" s="78"/>
      <c r="K186" s="219"/>
      <c r="L186" s="77"/>
      <c r="M186" s="219"/>
      <c r="N186" s="77"/>
      <c r="O186" s="77"/>
      <c r="P186" s="77"/>
      <c r="Q186" s="77"/>
      <c r="R186" s="77"/>
      <c r="S186" s="144"/>
      <c r="T186" s="144"/>
    </row>
    <row r="187" spans="1:20">
      <c r="A187" s="77"/>
      <c r="B187" s="99"/>
      <c r="C187" s="77"/>
      <c r="D187" s="78"/>
      <c r="E187" s="78"/>
      <c r="F187" s="78"/>
      <c r="G187" s="78"/>
      <c r="H187" s="78"/>
      <c r="I187" s="78"/>
      <c r="J187" s="78"/>
      <c r="K187" s="219"/>
      <c r="L187" s="77"/>
      <c r="M187" s="219"/>
      <c r="N187" s="77"/>
      <c r="O187" s="77"/>
      <c r="P187" s="77"/>
      <c r="Q187" s="77"/>
      <c r="R187" s="77"/>
      <c r="S187" s="144"/>
      <c r="T187" s="144"/>
    </row>
    <row r="188" spans="1:20">
      <c r="A188" s="77"/>
      <c r="B188" s="99"/>
      <c r="C188" s="77"/>
      <c r="D188" s="78"/>
      <c r="E188" s="78"/>
      <c r="F188" s="78"/>
      <c r="G188" s="78"/>
      <c r="H188" s="78"/>
      <c r="I188" s="78"/>
      <c r="J188" s="78"/>
      <c r="K188" s="219"/>
      <c r="L188" s="77"/>
      <c r="M188" s="219"/>
      <c r="N188" s="77"/>
      <c r="O188" s="77"/>
      <c r="P188" s="77"/>
      <c r="Q188" s="77"/>
      <c r="R188" s="238"/>
      <c r="S188" s="144"/>
      <c r="T188" s="144"/>
    </row>
    <row r="189" spans="1:20">
      <c r="A189" s="77"/>
      <c r="B189" s="99"/>
      <c r="C189" s="77"/>
      <c r="D189" s="77"/>
      <c r="E189" s="78"/>
      <c r="F189" s="77"/>
      <c r="G189" s="77"/>
      <c r="H189" s="78"/>
      <c r="I189" s="78"/>
      <c r="J189" s="78"/>
      <c r="K189" s="219"/>
      <c r="L189" s="77"/>
      <c r="M189" s="219"/>
      <c r="N189" s="77"/>
      <c r="O189" s="77"/>
      <c r="P189" s="77"/>
      <c r="Q189" s="77"/>
      <c r="R189" s="77"/>
      <c r="S189" s="144"/>
      <c r="T189" s="144"/>
    </row>
    <row r="190" spans="1:20">
      <c r="A190" s="77"/>
      <c r="B190" s="99"/>
      <c r="C190" s="77"/>
      <c r="D190" s="77"/>
      <c r="E190" s="77"/>
      <c r="F190" s="77"/>
      <c r="G190" s="77"/>
      <c r="H190" s="77"/>
      <c r="I190" s="77"/>
      <c r="J190" s="77"/>
      <c r="K190" s="219"/>
      <c r="L190" s="77"/>
      <c r="M190" s="219"/>
      <c r="N190" s="219"/>
      <c r="O190" s="77"/>
      <c r="P190" s="219"/>
      <c r="Q190" s="219"/>
      <c r="R190" s="219"/>
      <c r="S190" s="144"/>
      <c r="T190" s="144"/>
    </row>
    <row r="191" spans="1:20">
      <c r="A191" s="77"/>
      <c r="B191" s="99"/>
      <c r="C191" s="77"/>
      <c r="D191" s="78"/>
      <c r="E191" s="78"/>
      <c r="F191" s="78"/>
      <c r="G191" s="78"/>
      <c r="H191" s="78"/>
      <c r="I191" s="78"/>
      <c r="J191" s="78"/>
      <c r="K191" s="219"/>
      <c r="L191" s="77"/>
      <c r="M191" s="219"/>
      <c r="N191" s="77"/>
      <c r="O191" s="77"/>
      <c r="P191" s="77"/>
      <c r="Q191" s="77"/>
      <c r="R191" s="77"/>
      <c r="S191" s="144"/>
      <c r="T191" s="144"/>
    </row>
    <row r="192" spans="1:20">
      <c r="A192" s="77"/>
      <c r="B192" s="99"/>
      <c r="C192" s="77"/>
      <c r="D192" s="78"/>
      <c r="E192" s="78"/>
      <c r="F192" s="78"/>
      <c r="G192" s="78"/>
      <c r="H192" s="78"/>
      <c r="I192" s="78"/>
      <c r="J192" s="78"/>
      <c r="K192" s="219"/>
      <c r="L192" s="77"/>
      <c r="M192" s="219"/>
      <c r="N192" s="77"/>
      <c r="O192" s="77"/>
      <c r="P192" s="77"/>
      <c r="Q192" s="77"/>
      <c r="R192" s="77"/>
      <c r="S192" s="144"/>
      <c r="T192" s="144"/>
    </row>
    <row r="193" spans="1:20">
      <c r="A193" s="77"/>
      <c r="B193" s="99"/>
      <c r="C193" s="77"/>
      <c r="D193" s="78"/>
      <c r="E193" s="78"/>
      <c r="F193" s="78"/>
      <c r="G193" s="78"/>
      <c r="H193" s="78"/>
      <c r="I193" s="78"/>
      <c r="J193" s="78"/>
      <c r="K193" s="219"/>
      <c r="L193" s="77"/>
      <c r="M193" s="219"/>
      <c r="N193" s="77"/>
      <c r="O193" s="77"/>
      <c r="P193" s="77"/>
      <c r="Q193" s="77"/>
      <c r="R193" s="77"/>
      <c r="S193" s="144"/>
      <c r="T193" s="144"/>
    </row>
    <row r="194" spans="1:20">
      <c r="A194" s="77"/>
      <c r="B194" s="99"/>
      <c r="C194" s="77"/>
      <c r="D194" s="78"/>
      <c r="E194" s="77"/>
      <c r="F194" s="77"/>
      <c r="G194" s="77"/>
      <c r="H194" s="78"/>
      <c r="I194" s="78"/>
      <c r="J194" s="77"/>
      <c r="K194" s="219"/>
      <c r="L194" s="77"/>
      <c r="M194" s="219"/>
      <c r="N194" s="77"/>
      <c r="O194" s="77"/>
      <c r="P194" s="77"/>
      <c r="Q194" s="77"/>
      <c r="R194" s="77"/>
      <c r="S194" s="144"/>
      <c r="T194" s="144"/>
    </row>
    <row r="195" spans="1:20">
      <c r="A195" s="77"/>
      <c r="B195" s="99"/>
      <c r="C195" s="77"/>
      <c r="D195" s="78"/>
      <c r="E195" s="78"/>
      <c r="F195" s="78"/>
      <c r="G195" s="78"/>
      <c r="H195" s="78"/>
      <c r="I195" s="78"/>
      <c r="J195" s="78"/>
      <c r="K195" s="219"/>
      <c r="L195" s="77"/>
      <c r="M195" s="219"/>
      <c r="N195" s="77"/>
      <c r="O195" s="77"/>
      <c r="P195" s="77"/>
      <c r="Q195" s="77"/>
      <c r="R195" s="77"/>
      <c r="S195" s="144"/>
      <c r="T195" s="144"/>
    </row>
    <row r="196" spans="1:20">
      <c r="A196" s="77"/>
      <c r="B196" s="99"/>
      <c r="C196" s="77"/>
      <c r="D196" s="78"/>
      <c r="E196" s="78"/>
      <c r="F196" s="78"/>
      <c r="G196" s="78"/>
      <c r="H196" s="78"/>
      <c r="I196" s="78"/>
      <c r="J196" s="78"/>
      <c r="K196" s="219"/>
      <c r="L196" s="77"/>
      <c r="M196" s="219"/>
      <c r="N196" s="77"/>
      <c r="O196" s="77"/>
      <c r="P196" s="77"/>
      <c r="Q196" s="77"/>
      <c r="R196" s="77"/>
      <c r="S196" s="144"/>
      <c r="T196" s="144"/>
    </row>
    <row r="197" spans="1:20">
      <c r="A197" s="77"/>
      <c r="B197" s="99"/>
      <c r="C197" s="77"/>
      <c r="D197" s="78"/>
      <c r="E197" s="78"/>
      <c r="F197" s="78"/>
      <c r="G197" s="78"/>
      <c r="H197" s="78"/>
      <c r="I197" s="78"/>
      <c r="J197" s="78"/>
      <c r="K197" s="219"/>
      <c r="L197" s="77"/>
      <c r="M197" s="219"/>
      <c r="N197" s="77"/>
      <c r="O197" s="77"/>
      <c r="P197" s="77"/>
      <c r="Q197" s="77"/>
      <c r="R197" s="77"/>
      <c r="S197" s="144"/>
      <c r="T197" s="144"/>
    </row>
    <row r="198" spans="1:20">
      <c r="A198" s="77"/>
      <c r="B198" s="99"/>
      <c r="C198" s="77"/>
      <c r="D198" s="77"/>
      <c r="E198" s="77"/>
      <c r="F198" s="77"/>
      <c r="G198" s="77"/>
      <c r="H198" s="77"/>
      <c r="I198" s="77"/>
      <c r="J198" s="77"/>
      <c r="K198" s="219"/>
      <c r="L198" s="77"/>
      <c r="M198" s="219"/>
      <c r="N198" s="219"/>
      <c r="O198" s="77"/>
      <c r="P198" s="219"/>
      <c r="Q198" s="219"/>
      <c r="R198" s="219"/>
      <c r="S198" s="144"/>
      <c r="T198" s="144"/>
    </row>
    <row r="199" spans="1:20">
      <c r="A199" s="77"/>
      <c r="B199" s="99"/>
      <c r="C199" s="77"/>
      <c r="D199" s="78"/>
      <c r="E199" s="78"/>
      <c r="F199" s="78"/>
      <c r="G199" s="78"/>
      <c r="H199" s="78"/>
      <c r="I199" s="78"/>
      <c r="J199" s="78"/>
      <c r="K199" s="219"/>
      <c r="L199" s="77"/>
      <c r="M199" s="219"/>
      <c r="N199" s="77"/>
      <c r="O199" s="77"/>
      <c r="P199" s="77"/>
      <c r="Q199" s="77"/>
      <c r="R199" s="77"/>
      <c r="S199" s="144"/>
      <c r="T199" s="144"/>
    </row>
    <row r="200" spans="1:20">
      <c r="A200" s="77"/>
      <c r="B200" s="99"/>
      <c r="C200" s="77"/>
      <c r="D200" s="78"/>
      <c r="E200" s="78"/>
      <c r="F200" s="78"/>
      <c r="G200" s="78"/>
      <c r="H200" s="78"/>
      <c r="I200" s="78"/>
      <c r="J200" s="78"/>
      <c r="K200" s="219"/>
      <c r="L200" s="77"/>
      <c r="M200" s="219"/>
      <c r="N200" s="77"/>
      <c r="O200" s="77"/>
      <c r="P200" s="77"/>
      <c r="Q200" s="77"/>
      <c r="R200" s="77"/>
      <c r="S200" s="144"/>
      <c r="T200" s="144"/>
    </row>
    <row r="201" spans="1:20">
      <c r="A201" s="77"/>
      <c r="B201" s="99"/>
      <c r="C201" s="77"/>
      <c r="D201" s="78"/>
      <c r="E201" s="78"/>
      <c r="F201" s="78"/>
      <c r="G201" s="78"/>
      <c r="H201" s="78"/>
      <c r="I201" s="78"/>
      <c r="J201" s="78"/>
      <c r="K201" s="219"/>
      <c r="L201" s="77"/>
      <c r="M201" s="219"/>
      <c r="N201" s="77"/>
      <c r="O201" s="77"/>
      <c r="P201" s="77"/>
      <c r="Q201" s="77"/>
      <c r="R201" s="77"/>
      <c r="S201" s="144"/>
      <c r="T201" s="144"/>
    </row>
    <row r="202" spans="1:20">
      <c r="A202" s="77"/>
      <c r="B202" s="99"/>
      <c r="C202" s="77"/>
      <c r="D202" s="77"/>
      <c r="E202" s="78"/>
      <c r="F202" s="77"/>
      <c r="G202" s="78"/>
      <c r="H202" s="78"/>
      <c r="I202" s="77"/>
      <c r="J202" s="78"/>
      <c r="K202" s="219"/>
      <c r="L202" s="77"/>
      <c r="M202" s="219"/>
      <c r="N202" s="77"/>
      <c r="O202" s="77"/>
      <c r="P202" s="77"/>
      <c r="Q202" s="77"/>
      <c r="R202" s="77"/>
      <c r="S202" s="144"/>
      <c r="T202" s="144"/>
    </row>
    <row r="203" spans="1:20">
      <c r="A203" s="77"/>
      <c r="B203" s="99"/>
      <c r="C203" s="77"/>
      <c r="D203" s="78"/>
      <c r="E203" s="78"/>
      <c r="F203" s="78"/>
      <c r="G203" s="78"/>
      <c r="H203" s="78"/>
      <c r="I203" s="78"/>
      <c r="J203" s="78"/>
      <c r="K203" s="219"/>
      <c r="L203" s="77"/>
      <c r="M203" s="219"/>
      <c r="N203" s="77"/>
      <c r="O203" s="77"/>
      <c r="P203" s="77"/>
      <c r="Q203" s="77"/>
      <c r="R203" s="77"/>
      <c r="S203" s="144"/>
      <c r="T203" s="144"/>
    </row>
    <row r="204" spans="1:20">
      <c r="A204" s="77"/>
      <c r="B204" s="99"/>
      <c r="C204" s="77"/>
      <c r="D204" s="78"/>
      <c r="E204" s="78"/>
      <c r="F204" s="78"/>
      <c r="G204" s="78"/>
      <c r="H204" s="78"/>
      <c r="I204" s="78"/>
      <c r="J204" s="78"/>
      <c r="K204" s="219"/>
      <c r="L204" s="77"/>
      <c r="M204" s="219"/>
      <c r="N204" s="77"/>
      <c r="O204" s="77"/>
      <c r="P204" s="77"/>
      <c r="Q204" s="77"/>
      <c r="R204" s="77"/>
      <c r="S204" s="144"/>
      <c r="T204" s="144"/>
    </row>
    <row r="205" spans="1:20">
      <c r="A205" s="77"/>
      <c r="B205" s="99"/>
      <c r="C205" s="77"/>
      <c r="D205" s="77"/>
      <c r="E205" s="78"/>
      <c r="F205" s="78"/>
      <c r="G205" s="78"/>
      <c r="H205" s="78"/>
      <c r="I205" s="78"/>
      <c r="J205" s="78"/>
      <c r="K205" s="219"/>
      <c r="L205" s="77"/>
      <c r="M205" s="219"/>
      <c r="N205" s="77"/>
      <c r="O205" s="77"/>
      <c r="P205" s="77"/>
      <c r="Q205" s="77"/>
      <c r="R205" s="77"/>
      <c r="S205" s="144"/>
      <c r="T205" s="144"/>
    </row>
    <row r="206" spans="1:20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144"/>
      <c r="T206" s="144"/>
    </row>
    <row r="207" spans="1:20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144"/>
      <c r="T207" s="144"/>
    </row>
    <row r="208" spans="1:20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144"/>
      <c r="T208" s="144"/>
    </row>
    <row r="209" spans="1:20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144"/>
      <c r="T209" s="144"/>
    </row>
    <row r="210" spans="1:20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144"/>
      <c r="T210" s="144"/>
    </row>
    <row r="211" spans="1:20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144"/>
      <c r="T211" s="144"/>
    </row>
    <row r="212" spans="1:20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144"/>
      <c r="T212" s="144"/>
    </row>
    <row r="213" spans="1:20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144"/>
      <c r="T213" s="144"/>
    </row>
    <row r="214" spans="1:20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144"/>
      <c r="T214" s="144"/>
    </row>
    <row r="215" spans="1:20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144"/>
      <c r="T215" s="144"/>
    </row>
    <row r="216" spans="1:20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144"/>
      <c r="T216" s="144"/>
    </row>
    <row r="217" spans="1:20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144"/>
      <c r="T217" s="144"/>
    </row>
    <row r="218" spans="1:20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144"/>
      <c r="T218" s="144"/>
    </row>
    <row r="219" spans="1:20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144"/>
      <c r="T219" s="144"/>
    </row>
    <row r="220" spans="1:20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144"/>
      <c r="T220" s="144"/>
    </row>
    <row r="221" spans="1:20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144"/>
      <c r="T221" s="144"/>
    </row>
    <row r="222" spans="1:20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144"/>
      <c r="T222" s="144"/>
    </row>
    <row r="223" spans="1:20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144"/>
      <c r="T223" s="144"/>
    </row>
    <row r="224" spans="1:20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144"/>
      <c r="T224" s="144"/>
    </row>
    <row r="225" spans="1:20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144"/>
      <c r="T225" s="144"/>
    </row>
    <row r="226" spans="1:20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144"/>
      <c r="T226" s="144"/>
    </row>
    <row r="227" spans="1:20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144"/>
      <c r="T227" s="144"/>
    </row>
    <row r="228" spans="1:20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144"/>
      <c r="T228" s="144"/>
    </row>
    <row r="229" spans="1:20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144"/>
      <c r="T229" s="144"/>
    </row>
    <row r="230" spans="1:20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144"/>
      <c r="T230" s="144"/>
    </row>
    <row r="231" spans="1:20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144"/>
      <c r="T231" s="144"/>
    </row>
    <row r="232" spans="1:20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144"/>
      <c r="T232" s="144"/>
    </row>
    <row r="233" spans="1:20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144"/>
      <c r="T233" s="144"/>
    </row>
    <row r="234" spans="1:20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144"/>
      <c r="T234" s="144"/>
    </row>
    <row r="235" spans="1:20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144"/>
      <c r="T235" s="144"/>
    </row>
    <row r="236" spans="1:20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144"/>
      <c r="T236" s="144"/>
    </row>
    <row r="237" spans="1:20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144"/>
      <c r="T237" s="144"/>
    </row>
    <row r="238" spans="1:20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144"/>
      <c r="T238" s="144"/>
    </row>
    <row r="239" spans="1:20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144"/>
      <c r="T239" s="144"/>
    </row>
    <row r="240" spans="1:20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144"/>
      <c r="T240" s="144"/>
    </row>
    <row r="241" spans="1:20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144"/>
      <c r="T241" s="144"/>
    </row>
    <row r="242" spans="1:20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144"/>
      <c r="T242" s="144"/>
    </row>
    <row r="243" spans="1:20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144"/>
      <c r="T243" s="144"/>
    </row>
    <row r="244" spans="1:20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144"/>
      <c r="T244" s="144"/>
    </row>
    <row r="245" spans="1:20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144"/>
      <c r="T245" s="144"/>
    </row>
    <row r="246" spans="1:20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144"/>
      <c r="T246" s="144"/>
    </row>
    <row r="247" spans="1:20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144"/>
      <c r="T247" s="144"/>
    </row>
    <row r="248" spans="1:20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144"/>
      <c r="T248" s="144"/>
    </row>
    <row r="249" spans="1:20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144"/>
      <c r="T249" s="144"/>
    </row>
    <row r="250" spans="1:20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144"/>
      <c r="T250" s="144"/>
    </row>
    <row r="251" spans="1:20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144"/>
      <c r="T251" s="144"/>
    </row>
    <row r="252" spans="1:20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144"/>
      <c r="T252" s="144"/>
    </row>
    <row r="253" spans="1:20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144"/>
      <c r="T253" s="144"/>
    </row>
    <row r="254" spans="1:20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144"/>
      <c r="T254" s="144"/>
    </row>
    <row r="255" spans="1:20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144"/>
      <c r="T255" s="144"/>
    </row>
    <row r="256" spans="1:20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144"/>
      <c r="T256" s="144"/>
    </row>
    <row r="257" spans="1:20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144"/>
      <c r="T257" s="144"/>
    </row>
    <row r="258" spans="1:20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144"/>
      <c r="T258" s="144"/>
    </row>
    <row r="259" spans="1:20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144"/>
      <c r="T259" s="144"/>
    </row>
    <row r="260" spans="1:20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144"/>
      <c r="T260" s="144"/>
    </row>
    <row r="261" spans="1:20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144"/>
      <c r="T261" s="144"/>
    </row>
    <row r="262" spans="1:20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144"/>
      <c r="T262" s="144"/>
    </row>
    <row r="263" spans="1:20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144"/>
      <c r="T263" s="144"/>
    </row>
    <row r="264" spans="1:20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144"/>
      <c r="T264" s="144"/>
    </row>
    <row r="265" spans="1:20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144"/>
      <c r="T265" s="144"/>
    </row>
    <row r="266" spans="1:20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144"/>
      <c r="T266" s="144"/>
    </row>
    <row r="267" spans="1:20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144"/>
      <c r="T267" s="144"/>
    </row>
    <row r="268" spans="1:20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144"/>
      <c r="T268" s="144"/>
    </row>
    <row r="269" spans="1:20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144"/>
      <c r="T269" s="144"/>
    </row>
    <row r="270" spans="1:20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144"/>
      <c r="T270" s="144"/>
    </row>
    <row r="271" spans="1:20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144"/>
      <c r="T271" s="144"/>
    </row>
    <row r="272" spans="1:20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144"/>
      <c r="T272" s="144"/>
    </row>
    <row r="273" spans="1:20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144"/>
      <c r="T273" s="144"/>
    </row>
    <row r="274" spans="1:20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144"/>
      <c r="T274" s="144"/>
    </row>
    <row r="275" spans="1:20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144"/>
      <c r="T275" s="144"/>
    </row>
    <row r="276" spans="1:20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144"/>
      <c r="T276" s="144"/>
    </row>
    <row r="277" spans="1:20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144"/>
      <c r="T277" s="144"/>
    </row>
    <row r="278" spans="1:20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144"/>
      <c r="T278" s="144"/>
    </row>
    <row r="279" spans="1:20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144"/>
      <c r="T279" s="144"/>
    </row>
    <row r="280" spans="1:20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144"/>
      <c r="T280" s="144"/>
    </row>
    <row r="281" spans="1:20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144"/>
      <c r="T281" s="144"/>
    </row>
    <row r="282" spans="1:20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144"/>
      <c r="T282" s="144"/>
    </row>
    <row r="283" spans="1:20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144"/>
      <c r="T283" s="144"/>
    </row>
    <row r="284" spans="1:20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144"/>
      <c r="T284" s="144"/>
    </row>
    <row r="285" spans="1:20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144"/>
      <c r="T285" s="144"/>
    </row>
    <row r="286" spans="1:20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144"/>
      <c r="T286" s="144"/>
    </row>
    <row r="287" spans="1:20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144"/>
      <c r="T287" s="144"/>
    </row>
    <row r="288" spans="1:20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144"/>
      <c r="T288" s="144"/>
    </row>
    <row r="289" spans="1:20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144"/>
      <c r="T289" s="144"/>
    </row>
    <row r="290" spans="1:20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144"/>
      <c r="T290" s="144"/>
    </row>
    <row r="291" spans="1:20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144"/>
      <c r="T291" s="144"/>
    </row>
    <row r="292" spans="1:20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144"/>
      <c r="T292" s="144"/>
    </row>
    <row r="293" spans="1:20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144"/>
      <c r="T293" s="144"/>
    </row>
    <row r="294" spans="1:20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144"/>
      <c r="T294" s="144"/>
    </row>
    <row r="295" spans="1:20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144"/>
      <c r="T295" s="144"/>
    </row>
  </sheetData>
  <mergeCells count="8">
    <mergeCell ref="B9:D9"/>
    <mergeCell ref="A7:Q7"/>
    <mergeCell ref="A1:T1"/>
    <mergeCell ref="A2:O2"/>
    <mergeCell ref="A3:D3"/>
    <mergeCell ref="A4:D4"/>
    <mergeCell ref="A5:D5"/>
    <mergeCell ref="A6:Q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0"/>
  <sheetViews>
    <sheetView workbookViewId="0">
      <selection activeCell="C8" sqref="C8"/>
    </sheetView>
  </sheetViews>
  <sheetFormatPr defaultRowHeight="15.75"/>
  <cols>
    <col min="1" max="1" width="9.140625" style="60"/>
    <col min="2" max="2" width="32.140625" style="60" customWidth="1"/>
    <col min="3" max="3" width="9.140625" style="60"/>
    <col min="4" max="4" width="5.28515625" style="60" customWidth="1"/>
    <col min="5" max="5" width="4.85546875" style="60" customWidth="1"/>
    <col min="6" max="6" width="4.42578125" style="60" customWidth="1"/>
    <col min="7" max="7" width="4.7109375" style="60" customWidth="1"/>
    <col min="8" max="9" width="4.5703125" style="60" customWidth="1"/>
    <col min="10" max="10" width="4.42578125" style="60" customWidth="1"/>
    <col min="11" max="11" width="7.5703125" style="60" customWidth="1"/>
    <col min="12" max="12" width="4.7109375" style="60" customWidth="1"/>
    <col min="13" max="18" width="9.140625" style="60"/>
  </cols>
  <sheetData>
    <row r="1" spans="1:20">
      <c r="A1" s="293" t="s">
        <v>43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320"/>
    </row>
    <row r="2" spans="1:20">
      <c r="A2" s="298" t="s">
        <v>26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321"/>
      <c r="N2" s="321"/>
      <c r="O2" s="321"/>
      <c r="P2" s="8"/>
      <c r="Q2" s="8"/>
    </row>
    <row r="3" spans="1:20">
      <c r="A3" s="299" t="s">
        <v>0</v>
      </c>
      <c r="B3" s="305"/>
      <c r="C3" s="305"/>
      <c r="D3" s="305"/>
      <c r="E3" s="4"/>
      <c r="F3" s="5"/>
      <c r="G3" s="6"/>
      <c r="H3" s="6"/>
      <c r="I3" s="6"/>
      <c r="J3" s="6"/>
      <c r="K3" s="6"/>
      <c r="L3" s="6"/>
      <c r="M3" s="2"/>
      <c r="N3" s="8"/>
      <c r="O3" s="8"/>
      <c r="P3" s="8"/>
      <c r="Q3" s="8"/>
    </row>
    <row r="4" spans="1:20">
      <c r="A4" s="301" t="s">
        <v>1</v>
      </c>
      <c r="B4" s="306"/>
      <c r="C4" s="306"/>
      <c r="D4" s="306"/>
      <c r="E4" s="6"/>
      <c r="F4" s="5"/>
      <c r="G4" s="6"/>
      <c r="H4" s="6"/>
      <c r="I4" s="6"/>
      <c r="J4" s="6"/>
      <c r="K4" s="6"/>
      <c r="L4" s="6"/>
      <c r="M4" s="2"/>
      <c r="N4" s="8"/>
      <c r="O4" s="8"/>
      <c r="P4" s="8"/>
      <c r="Q4" s="8"/>
    </row>
    <row r="5" spans="1:20">
      <c r="A5" s="298" t="s">
        <v>2</v>
      </c>
      <c r="B5" s="297"/>
      <c r="C5" s="297"/>
      <c r="D5" s="297"/>
      <c r="E5" s="6"/>
      <c r="F5" s="5"/>
      <c r="G5" s="6"/>
      <c r="H5" s="6"/>
      <c r="I5" s="6"/>
      <c r="J5" s="6"/>
      <c r="K5" s="6"/>
      <c r="L5" s="6"/>
      <c r="M5" s="2"/>
      <c r="N5" s="8"/>
      <c r="O5" s="8"/>
      <c r="P5" s="8"/>
      <c r="Q5" s="8"/>
    </row>
    <row r="6" spans="1:20">
      <c r="A6" s="293" t="s">
        <v>222</v>
      </c>
      <c r="B6" s="297"/>
      <c r="C6" s="297"/>
      <c r="D6" s="297"/>
      <c r="E6" s="297"/>
      <c r="F6" s="297"/>
      <c r="G6" s="297"/>
      <c r="H6" s="297"/>
      <c r="I6" s="326"/>
      <c r="J6" s="325"/>
      <c r="K6" s="325"/>
      <c r="L6" s="325"/>
      <c r="M6" s="325"/>
      <c r="N6" s="325"/>
      <c r="O6" s="325"/>
      <c r="P6" s="325"/>
      <c r="Q6" s="325"/>
    </row>
    <row r="7" spans="1:20">
      <c r="A7" s="293" t="s">
        <v>223</v>
      </c>
      <c r="B7" s="297"/>
      <c r="C7" s="297"/>
      <c r="D7" s="297"/>
      <c r="E7" s="297"/>
      <c r="F7" s="297"/>
      <c r="G7" s="297"/>
      <c r="H7" s="297"/>
      <c r="I7" s="297"/>
      <c r="J7" s="325"/>
      <c r="K7" s="325"/>
      <c r="L7" s="325"/>
      <c r="M7" s="325"/>
      <c r="N7" s="325"/>
      <c r="O7" s="325"/>
      <c r="P7" s="325"/>
      <c r="Q7" s="325"/>
      <c r="R7" s="8"/>
    </row>
    <row r="9" spans="1:20" ht="18.75" customHeight="1">
      <c r="B9" s="323" t="s">
        <v>47</v>
      </c>
      <c r="C9" s="324"/>
      <c r="D9" s="324"/>
    </row>
    <row r="10" spans="1:20" ht="16.5" hidden="1" thickBot="1"/>
    <row r="11" spans="1:20" ht="16.5" hidden="1" thickBot="1"/>
    <row r="12" spans="1:20" ht="21.75" customHeight="1" thickBot="1">
      <c r="B12" s="65"/>
      <c r="K12" s="66"/>
      <c r="M12" s="67"/>
    </row>
    <row r="13" spans="1:20" ht="16.5" thickBot="1">
      <c r="A13" s="105"/>
      <c r="B13" s="106"/>
      <c r="C13" s="104"/>
      <c r="D13" s="68"/>
      <c r="E13" s="68"/>
      <c r="F13" s="68"/>
      <c r="G13" s="68"/>
      <c r="H13" s="68"/>
      <c r="I13" s="68"/>
      <c r="J13" s="69"/>
      <c r="K13" s="68"/>
      <c r="L13" s="68"/>
      <c r="M13" s="70"/>
      <c r="N13" s="68"/>
      <c r="O13" s="68" t="s">
        <v>14</v>
      </c>
      <c r="P13" s="68" t="s">
        <v>15</v>
      </c>
      <c r="Q13" s="68" t="s">
        <v>16</v>
      </c>
      <c r="R13" s="94" t="s">
        <v>17</v>
      </c>
    </row>
    <row r="14" spans="1:20" ht="18.75" customHeight="1" thickBot="1">
      <c r="A14" s="71">
        <v>1</v>
      </c>
      <c r="B14" s="100" t="s">
        <v>188</v>
      </c>
      <c r="C14" s="72"/>
      <c r="D14" s="72">
        <v>1</v>
      </c>
      <c r="E14" s="72">
        <v>2</v>
      </c>
      <c r="F14" s="72">
        <v>3</v>
      </c>
      <c r="G14" s="72">
        <v>4</v>
      </c>
      <c r="H14" s="72">
        <v>5</v>
      </c>
      <c r="I14" s="72">
        <v>6</v>
      </c>
      <c r="J14" s="72">
        <v>7</v>
      </c>
      <c r="K14" s="73">
        <f>(SUM(D14:I14)-MAX(D14:I14)-MIN(D14:I14))/4</f>
        <v>3.5</v>
      </c>
      <c r="L14" s="61" t="s">
        <v>18</v>
      </c>
      <c r="M14" s="74"/>
      <c r="N14" s="96">
        <f>SUM(M15:M21)</f>
        <v>54.287499999999994</v>
      </c>
      <c r="O14" s="61">
        <f>N14/2</f>
        <v>27.143749999999997</v>
      </c>
      <c r="P14" s="97"/>
      <c r="Q14" s="98"/>
      <c r="R14" s="75"/>
      <c r="S14">
        <v>54.287999999999997</v>
      </c>
    </row>
    <row r="15" spans="1:20">
      <c r="A15" s="76"/>
      <c r="B15" s="99"/>
      <c r="C15" s="77" t="s">
        <v>19</v>
      </c>
      <c r="D15" s="78">
        <v>5.0999999999999996</v>
      </c>
      <c r="E15" s="77">
        <v>5.6</v>
      </c>
      <c r="F15" s="77">
        <v>4.5</v>
      </c>
      <c r="G15" s="78">
        <v>5.6</v>
      </c>
      <c r="H15" s="78">
        <v>5.4</v>
      </c>
      <c r="I15" s="78">
        <v>5.8</v>
      </c>
      <c r="J15" s="78"/>
      <c r="K15" s="73">
        <f>(SUM(D15:I15)-MAX(D15:I15)-MIN(D15:I15))/4</f>
        <v>5.4249999999999989</v>
      </c>
      <c r="L15" s="63">
        <v>50</v>
      </c>
      <c r="M15" s="79">
        <f>K15/10*L15/2</f>
        <v>13.562499999999996</v>
      </c>
      <c r="N15" s="80"/>
      <c r="O15" s="63"/>
      <c r="P15" s="63"/>
      <c r="Q15" s="64"/>
      <c r="R15" s="81"/>
    </row>
    <row r="16" spans="1:20">
      <c r="A16" s="76"/>
      <c r="B16" s="99"/>
      <c r="C16" s="77" t="s">
        <v>20</v>
      </c>
      <c r="D16" s="78">
        <v>5.0999999999999996</v>
      </c>
      <c r="E16" s="77">
        <v>5.7</v>
      </c>
      <c r="F16" s="77">
        <v>4.9000000000000004</v>
      </c>
      <c r="G16" s="78">
        <v>5.5</v>
      </c>
      <c r="H16" s="78">
        <v>5.4</v>
      </c>
      <c r="I16" s="78">
        <v>5.6</v>
      </c>
      <c r="J16" s="78"/>
      <c r="K16" s="73">
        <f>(SUM(D16:I16)-MAX(D16:I16)-MIN(D16:I16))/4</f>
        <v>5.4</v>
      </c>
      <c r="L16" s="63">
        <v>10</v>
      </c>
      <c r="M16" s="79">
        <f>K16/10*L16/2</f>
        <v>2.7</v>
      </c>
      <c r="N16" s="80"/>
      <c r="O16" s="63"/>
      <c r="P16" s="63"/>
      <c r="Q16" s="64"/>
      <c r="R16" s="81"/>
    </row>
    <row r="17" spans="1:19">
      <c r="A17" s="76"/>
      <c r="B17" s="99"/>
      <c r="C17" s="77" t="s">
        <v>21</v>
      </c>
      <c r="D17" s="78">
        <v>5.0999999999999996</v>
      </c>
      <c r="E17" s="78">
        <v>5.6</v>
      </c>
      <c r="F17" s="78">
        <v>4.8</v>
      </c>
      <c r="G17" s="78">
        <v>5.5</v>
      </c>
      <c r="H17" s="78">
        <v>5.4</v>
      </c>
      <c r="I17" s="78">
        <v>5.6</v>
      </c>
      <c r="J17" s="78"/>
      <c r="K17" s="73">
        <f>(SUM(D17:I17)-MAX(D17:I17)-MIN(D17:I17))/4</f>
        <v>5.3999999999999995</v>
      </c>
      <c r="L17" s="63">
        <v>40</v>
      </c>
      <c r="M17" s="79">
        <f>K17/10*L17/2</f>
        <v>10.799999999999999</v>
      </c>
      <c r="N17" s="80"/>
      <c r="O17" s="63"/>
      <c r="P17" s="63"/>
      <c r="Q17" s="64"/>
      <c r="R17" s="81"/>
    </row>
    <row r="18" spans="1:19">
      <c r="A18" s="76"/>
      <c r="B18" s="99"/>
      <c r="C18" s="77"/>
      <c r="D18" s="77"/>
      <c r="E18" s="77"/>
      <c r="F18" s="77"/>
      <c r="G18" s="78"/>
      <c r="H18" s="78"/>
      <c r="I18" s="78"/>
      <c r="J18" s="78"/>
      <c r="K18" s="73"/>
      <c r="L18" s="63"/>
      <c r="M18" s="79"/>
      <c r="N18" s="80"/>
      <c r="O18" s="63"/>
      <c r="P18" s="63"/>
      <c r="Q18" s="64"/>
      <c r="R18" s="81"/>
    </row>
    <row r="19" spans="1:19">
      <c r="A19" s="76"/>
      <c r="B19" s="99"/>
      <c r="C19" s="77" t="s">
        <v>22</v>
      </c>
      <c r="D19" s="78">
        <v>5.3</v>
      </c>
      <c r="E19" s="78">
        <v>5.8</v>
      </c>
      <c r="F19" s="78">
        <v>4.8</v>
      </c>
      <c r="G19" s="78">
        <v>5.7</v>
      </c>
      <c r="H19" s="78">
        <v>5.2</v>
      </c>
      <c r="I19" s="78">
        <v>5.7</v>
      </c>
      <c r="J19" s="78"/>
      <c r="K19" s="73">
        <f t="shared" ref="K19:K25" si="0">(SUM(D19:I19)-MAX(D19:I19)-MIN(D19:I19))/4</f>
        <v>5.4749999999999996</v>
      </c>
      <c r="L19" s="63">
        <v>50</v>
      </c>
      <c r="M19" s="79">
        <f>K19/10*L19/2</f>
        <v>13.6875</v>
      </c>
      <c r="N19" s="80"/>
      <c r="O19" s="63"/>
      <c r="P19" s="63"/>
      <c r="Q19" s="64"/>
      <c r="R19" s="81"/>
    </row>
    <row r="20" spans="1:19">
      <c r="A20" s="76"/>
      <c r="B20" s="99"/>
      <c r="C20" s="77" t="s">
        <v>23</v>
      </c>
      <c r="D20" s="78">
        <v>5.3</v>
      </c>
      <c r="E20" s="78">
        <v>5.8</v>
      </c>
      <c r="F20" s="78">
        <v>5</v>
      </c>
      <c r="G20" s="78">
        <v>5.5</v>
      </c>
      <c r="H20" s="78">
        <v>5.2</v>
      </c>
      <c r="I20" s="78">
        <v>5.6</v>
      </c>
      <c r="J20" s="78"/>
      <c r="K20" s="73">
        <f t="shared" si="0"/>
        <v>5.3999999999999995</v>
      </c>
      <c r="L20" s="63">
        <v>20</v>
      </c>
      <c r="M20" s="79">
        <f>K20/10*L20/2</f>
        <v>5.3999999999999995</v>
      </c>
      <c r="N20" s="80"/>
      <c r="O20" s="63"/>
      <c r="P20" s="63"/>
      <c r="Q20" s="64"/>
      <c r="R20" s="81"/>
    </row>
    <row r="21" spans="1:19" ht="16.5" thickBot="1">
      <c r="A21" s="71"/>
      <c r="B21" s="100"/>
      <c r="C21" s="82" t="s">
        <v>24</v>
      </c>
      <c r="D21" s="78">
        <v>5.3</v>
      </c>
      <c r="E21" s="78">
        <v>5.8</v>
      </c>
      <c r="F21" s="78">
        <v>5.2</v>
      </c>
      <c r="G21" s="78">
        <v>5.5</v>
      </c>
      <c r="H21" s="78">
        <v>5.2</v>
      </c>
      <c r="I21" s="78">
        <v>5.7</v>
      </c>
      <c r="J21" s="78"/>
      <c r="K21" s="73">
        <f t="shared" si="0"/>
        <v>5.4250000000000007</v>
      </c>
      <c r="L21" s="83">
        <v>30</v>
      </c>
      <c r="M21" s="79">
        <f>K21/10*L21/2</f>
        <v>8.1375000000000011</v>
      </c>
      <c r="N21" s="84"/>
      <c r="O21" s="83"/>
      <c r="P21" s="83"/>
      <c r="Q21" s="85"/>
      <c r="R21" s="86"/>
    </row>
    <row r="22" spans="1:19" ht="16.5" thickBot="1">
      <c r="A22" s="87">
        <f>A14+1</f>
        <v>2</v>
      </c>
      <c r="B22" s="95" t="s">
        <v>189</v>
      </c>
      <c r="C22" s="72"/>
      <c r="D22" s="72">
        <v>1</v>
      </c>
      <c r="E22" s="72">
        <v>2</v>
      </c>
      <c r="F22" s="72">
        <v>3</v>
      </c>
      <c r="G22" s="72">
        <v>4</v>
      </c>
      <c r="H22" s="72">
        <v>5</v>
      </c>
      <c r="I22" s="72">
        <v>6</v>
      </c>
      <c r="J22" s="72">
        <v>7</v>
      </c>
      <c r="K22" s="73">
        <f t="shared" si="0"/>
        <v>3.5</v>
      </c>
      <c r="L22" s="61" t="s">
        <v>18</v>
      </c>
      <c r="M22" s="74"/>
      <c r="N22" s="96">
        <f>SUM(M23:M29)</f>
        <v>55.1</v>
      </c>
      <c r="O22" s="88"/>
      <c r="P22" s="101"/>
      <c r="Q22" s="98"/>
      <c r="R22" s="75"/>
      <c r="S22">
        <v>55.1</v>
      </c>
    </row>
    <row r="23" spans="1:19">
      <c r="A23" s="76"/>
      <c r="B23" s="99"/>
      <c r="C23" s="77" t="s">
        <v>19</v>
      </c>
      <c r="D23" s="78">
        <v>5.3</v>
      </c>
      <c r="E23" s="78">
        <v>5.6</v>
      </c>
      <c r="F23" s="78">
        <v>5.2</v>
      </c>
      <c r="G23" s="78">
        <v>5.8</v>
      </c>
      <c r="H23" s="78">
        <v>5.5</v>
      </c>
      <c r="I23" s="78">
        <v>5.5</v>
      </c>
      <c r="J23" s="78"/>
      <c r="K23" s="73">
        <f t="shared" si="0"/>
        <v>5.4749999999999996</v>
      </c>
      <c r="L23" s="63">
        <v>50</v>
      </c>
      <c r="M23" s="79">
        <f>K23/10*L23/2</f>
        <v>13.6875</v>
      </c>
      <c r="N23" s="80"/>
      <c r="O23" s="63"/>
      <c r="P23" s="63"/>
      <c r="Q23" s="64"/>
      <c r="R23" s="81"/>
    </row>
    <row r="24" spans="1:19">
      <c r="A24" s="76"/>
      <c r="B24" s="99"/>
      <c r="C24" s="77" t="s">
        <v>20</v>
      </c>
      <c r="D24" s="78">
        <v>5.3</v>
      </c>
      <c r="E24" s="78">
        <v>5.6</v>
      </c>
      <c r="F24" s="78">
        <v>5</v>
      </c>
      <c r="G24" s="78">
        <v>5.9</v>
      </c>
      <c r="H24" s="78">
        <v>5.4</v>
      </c>
      <c r="I24" s="78">
        <v>5.5</v>
      </c>
      <c r="J24" s="78"/>
      <c r="K24" s="73">
        <f t="shared" si="0"/>
        <v>5.4499999999999993</v>
      </c>
      <c r="L24" s="63">
        <v>10</v>
      </c>
      <c r="M24" s="79">
        <f>K24/10*L24/2</f>
        <v>2.7249999999999996</v>
      </c>
      <c r="N24" s="80"/>
      <c r="O24" s="63"/>
      <c r="P24" s="63"/>
      <c r="Q24" s="64"/>
      <c r="R24" s="81"/>
    </row>
    <row r="25" spans="1:19">
      <c r="A25" s="76"/>
      <c r="B25" s="99"/>
      <c r="C25" s="77" t="s">
        <v>21</v>
      </c>
      <c r="D25" s="78">
        <v>5.3</v>
      </c>
      <c r="E25" s="78">
        <v>5.7</v>
      </c>
      <c r="F25" s="78">
        <v>5.0999999999999996</v>
      </c>
      <c r="G25" s="78">
        <v>6</v>
      </c>
      <c r="H25" s="78">
        <v>5.4</v>
      </c>
      <c r="I25" s="78">
        <v>5.6</v>
      </c>
      <c r="J25" s="78"/>
      <c r="K25" s="73">
        <f t="shared" si="0"/>
        <v>5.5</v>
      </c>
      <c r="L25" s="63">
        <v>40</v>
      </c>
      <c r="M25" s="79">
        <f>K25/10*L25/2</f>
        <v>11</v>
      </c>
      <c r="N25" s="80"/>
      <c r="O25" s="63"/>
      <c r="P25" s="63"/>
      <c r="Q25" s="64"/>
      <c r="R25" s="223"/>
    </row>
    <row r="26" spans="1:19">
      <c r="A26" s="76"/>
      <c r="B26" s="99"/>
      <c r="C26" s="77"/>
      <c r="D26" s="77"/>
      <c r="E26" s="77"/>
      <c r="F26" s="77"/>
      <c r="G26" s="77"/>
      <c r="H26" s="77"/>
      <c r="I26" s="77"/>
      <c r="J26" s="78"/>
      <c r="K26" s="73"/>
      <c r="L26" s="63"/>
      <c r="M26" s="79"/>
      <c r="N26" s="80"/>
      <c r="O26" s="63"/>
      <c r="P26" s="63"/>
      <c r="Q26" s="64"/>
      <c r="R26" s="223"/>
    </row>
    <row r="27" spans="1:19" ht="16.5" thickBot="1">
      <c r="A27" s="76"/>
      <c r="B27" s="99"/>
      <c r="C27" s="77" t="s">
        <v>22</v>
      </c>
      <c r="D27" s="78">
        <v>5.5</v>
      </c>
      <c r="E27" s="78">
        <v>5.7</v>
      </c>
      <c r="F27" s="78">
        <v>5</v>
      </c>
      <c r="G27" s="82">
        <v>6</v>
      </c>
      <c r="H27" s="78">
        <v>5.3</v>
      </c>
      <c r="I27" s="78">
        <v>5.7</v>
      </c>
      <c r="J27" s="78"/>
      <c r="K27" s="73">
        <f t="shared" ref="K27:K33" si="1">(SUM(D27:I27)-MAX(D27:I27)-MIN(D27:I27))/4</f>
        <v>5.5500000000000007</v>
      </c>
      <c r="L27" s="63">
        <v>50</v>
      </c>
      <c r="M27" s="79">
        <f>K27/10*L27/2</f>
        <v>13.875000000000002</v>
      </c>
      <c r="N27" s="80"/>
      <c r="O27" s="63"/>
      <c r="P27" s="63"/>
      <c r="Q27" s="64"/>
      <c r="R27" s="224"/>
    </row>
    <row r="28" spans="1:19" ht="16.5" thickBot="1">
      <c r="A28" s="76"/>
      <c r="B28" s="99"/>
      <c r="C28" s="77" t="s">
        <v>23</v>
      </c>
      <c r="D28" s="78">
        <v>5.5</v>
      </c>
      <c r="E28" s="78">
        <v>5.7</v>
      </c>
      <c r="F28" s="78">
        <v>5.3</v>
      </c>
      <c r="G28" s="82">
        <v>5.9</v>
      </c>
      <c r="H28" s="78">
        <v>5.2</v>
      </c>
      <c r="I28" s="78">
        <v>5.6</v>
      </c>
      <c r="J28" s="78"/>
      <c r="K28" s="73">
        <f t="shared" si="1"/>
        <v>5.5249999999999995</v>
      </c>
      <c r="L28" s="63">
        <v>20</v>
      </c>
      <c r="M28" s="79">
        <f>K28/10*L28/2</f>
        <v>5.5250000000000004</v>
      </c>
      <c r="N28" s="80"/>
      <c r="O28" s="63"/>
      <c r="P28" s="63"/>
      <c r="Q28" s="64"/>
      <c r="R28" s="224"/>
    </row>
    <row r="29" spans="1:19" ht="16.5" thickBot="1">
      <c r="A29" s="71"/>
      <c r="B29" s="100"/>
      <c r="C29" s="82" t="s">
        <v>24</v>
      </c>
      <c r="D29" s="78">
        <v>5.5</v>
      </c>
      <c r="E29" s="78">
        <v>5.7</v>
      </c>
      <c r="F29" s="78">
        <v>5.4</v>
      </c>
      <c r="G29" s="82">
        <v>5.9</v>
      </c>
      <c r="H29" s="82">
        <v>5.2</v>
      </c>
      <c r="I29" s="78">
        <v>5.5</v>
      </c>
      <c r="J29" s="78"/>
      <c r="K29" s="73">
        <f t="shared" si="1"/>
        <v>5.5250000000000012</v>
      </c>
      <c r="L29" s="83">
        <v>30</v>
      </c>
      <c r="M29" s="79">
        <f>K29/10*L29/2</f>
        <v>8.2875000000000014</v>
      </c>
      <c r="N29" s="84"/>
      <c r="O29" s="83"/>
      <c r="P29" s="83"/>
      <c r="Q29" s="89"/>
      <c r="R29" s="225"/>
    </row>
    <row r="30" spans="1:19" ht="16.5" thickBot="1">
      <c r="A30" s="87">
        <f>A22+1</f>
        <v>3</v>
      </c>
      <c r="B30" s="95" t="s">
        <v>190</v>
      </c>
      <c r="C30" s="72"/>
      <c r="D30" s="72">
        <v>1</v>
      </c>
      <c r="E30" s="72">
        <v>2</v>
      </c>
      <c r="F30" s="72">
        <v>3</v>
      </c>
      <c r="G30" s="72">
        <v>4</v>
      </c>
      <c r="H30" s="72">
        <v>5</v>
      </c>
      <c r="I30" s="72">
        <v>6</v>
      </c>
      <c r="J30" s="72">
        <v>7</v>
      </c>
      <c r="K30" s="73">
        <f t="shared" si="1"/>
        <v>3.5</v>
      </c>
      <c r="L30" s="61" t="s">
        <v>18</v>
      </c>
      <c r="M30" s="74"/>
      <c r="N30" s="96">
        <f>SUM(M31:M37)</f>
        <v>51.800000000000004</v>
      </c>
      <c r="O30" s="61"/>
      <c r="P30" s="97"/>
      <c r="Q30" s="98"/>
      <c r="R30" s="75"/>
      <c r="S30">
        <v>51.8</v>
      </c>
    </row>
    <row r="31" spans="1:19">
      <c r="A31" s="76"/>
      <c r="B31" s="99"/>
      <c r="C31" s="77" t="s">
        <v>19</v>
      </c>
      <c r="D31" s="78">
        <v>4.9000000000000004</v>
      </c>
      <c r="E31" s="78">
        <v>5.3</v>
      </c>
      <c r="F31" s="78">
        <v>5</v>
      </c>
      <c r="G31" s="78">
        <v>5.2</v>
      </c>
      <c r="H31" s="78">
        <v>5.0999999999999996</v>
      </c>
      <c r="I31" s="78">
        <v>5.4</v>
      </c>
      <c r="J31" s="78"/>
      <c r="K31" s="73">
        <f t="shared" si="1"/>
        <v>5.15</v>
      </c>
      <c r="L31" s="63">
        <v>50</v>
      </c>
      <c r="M31" s="79">
        <f>K31/10*L31/2</f>
        <v>12.875</v>
      </c>
      <c r="N31" s="80"/>
      <c r="O31" s="63"/>
      <c r="P31" s="63"/>
      <c r="Q31" s="64"/>
      <c r="R31" s="81"/>
    </row>
    <row r="32" spans="1:19">
      <c r="A32" s="76"/>
      <c r="B32" s="99"/>
      <c r="C32" s="77" t="s">
        <v>20</v>
      </c>
      <c r="D32" s="78">
        <v>4.8</v>
      </c>
      <c r="E32" s="78">
        <v>5.4</v>
      </c>
      <c r="F32" s="78">
        <v>5.3</v>
      </c>
      <c r="G32" s="78">
        <v>5.2</v>
      </c>
      <c r="H32" s="78">
        <v>5.0999999999999996</v>
      </c>
      <c r="I32" s="78">
        <v>5.5</v>
      </c>
      <c r="J32" s="78"/>
      <c r="K32" s="73">
        <f t="shared" si="1"/>
        <v>5.2499999999999991</v>
      </c>
      <c r="L32" s="63">
        <v>10</v>
      </c>
      <c r="M32" s="79">
        <f>K32/10*L32/2</f>
        <v>2.6249999999999996</v>
      </c>
      <c r="N32" s="80"/>
      <c r="O32" s="63"/>
      <c r="P32" s="63"/>
      <c r="Q32" s="64"/>
      <c r="R32" s="81"/>
    </row>
    <row r="33" spans="1:19">
      <c r="A33" s="76"/>
      <c r="B33" s="99"/>
      <c r="C33" s="77" t="s">
        <v>21</v>
      </c>
      <c r="D33" s="78">
        <v>4.9000000000000004</v>
      </c>
      <c r="E33" s="78">
        <v>5.3</v>
      </c>
      <c r="F33" s="78">
        <v>5.0999999999999996</v>
      </c>
      <c r="G33" s="78">
        <v>5.2</v>
      </c>
      <c r="H33" s="78">
        <v>5</v>
      </c>
      <c r="I33" s="78">
        <v>5.5</v>
      </c>
      <c r="J33" s="78"/>
      <c r="K33" s="73">
        <f t="shared" si="1"/>
        <v>5.15</v>
      </c>
      <c r="L33" s="63">
        <v>40</v>
      </c>
      <c r="M33" s="79">
        <f>K33/10*L33/2</f>
        <v>10.3</v>
      </c>
      <c r="N33" s="80"/>
      <c r="O33" s="63"/>
      <c r="P33" s="63"/>
      <c r="Q33" s="64"/>
      <c r="R33" s="81"/>
    </row>
    <row r="34" spans="1:19">
      <c r="A34" s="76"/>
      <c r="B34" s="99"/>
      <c r="C34" s="77"/>
      <c r="D34" s="77"/>
      <c r="E34" s="77"/>
      <c r="F34" s="77"/>
      <c r="G34" s="78"/>
      <c r="H34" s="78"/>
      <c r="I34" s="77"/>
      <c r="J34" s="77"/>
      <c r="K34" s="73"/>
      <c r="L34" s="63"/>
      <c r="M34" s="79"/>
      <c r="N34" s="80"/>
      <c r="O34" s="63"/>
      <c r="P34" s="63"/>
      <c r="Q34" s="64"/>
      <c r="R34" s="223"/>
    </row>
    <row r="35" spans="1:19">
      <c r="A35" s="76"/>
      <c r="B35" s="99"/>
      <c r="C35" s="77" t="s">
        <v>22</v>
      </c>
      <c r="D35" s="78">
        <v>5</v>
      </c>
      <c r="E35" s="78">
        <v>5.4</v>
      </c>
      <c r="F35" s="78">
        <v>5.3</v>
      </c>
      <c r="G35" s="78">
        <v>5.0999999999999996</v>
      </c>
      <c r="H35" s="78">
        <v>5</v>
      </c>
      <c r="I35" s="78">
        <v>5.6</v>
      </c>
      <c r="J35" s="78"/>
      <c r="K35" s="73">
        <f t="shared" ref="K35:K41" si="2">(SUM(D35:I35)-MAX(D35:I35)-MIN(D35:I35))/4</f>
        <v>5.1999999999999993</v>
      </c>
      <c r="L35" s="63">
        <v>50</v>
      </c>
      <c r="M35" s="79">
        <f>K35/10*L35/2</f>
        <v>12.999999999999998</v>
      </c>
      <c r="N35" s="80"/>
      <c r="O35" s="63"/>
      <c r="P35" s="63"/>
      <c r="Q35" s="64"/>
      <c r="R35" s="223"/>
    </row>
    <row r="36" spans="1:19">
      <c r="A36" s="76"/>
      <c r="B36" s="99"/>
      <c r="C36" s="77" t="s">
        <v>23</v>
      </c>
      <c r="D36" s="78">
        <v>4.9000000000000004</v>
      </c>
      <c r="E36" s="78">
        <v>5.4</v>
      </c>
      <c r="F36" s="78">
        <v>5</v>
      </c>
      <c r="G36" s="78">
        <v>5.3</v>
      </c>
      <c r="H36" s="78">
        <v>5.0999999999999996</v>
      </c>
      <c r="I36" s="78">
        <v>5.6</v>
      </c>
      <c r="J36" s="78"/>
      <c r="K36" s="73">
        <f t="shared" si="2"/>
        <v>5.2000000000000011</v>
      </c>
      <c r="L36" s="63">
        <v>20</v>
      </c>
      <c r="M36" s="79">
        <f>K36/10*L36/2</f>
        <v>5.2000000000000011</v>
      </c>
      <c r="N36" s="80"/>
      <c r="O36" s="63"/>
      <c r="P36" s="63"/>
      <c r="Q36" s="64"/>
      <c r="R36" s="224"/>
    </row>
    <row r="37" spans="1:19" ht="16.5" thickBot="1">
      <c r="A37" s="71"/>
      <c r="B37" s="100"/>
      <c r="C37" s="82" t="s">
        <v>24</v>
      </c>
      <c r="D37" s="78">
        <v>4.9000000000000004</v>
      </c>
      <c r="E37" s="78">
        <v>5.4</v>
      </c>
      <c r="F37" s="82">
        <v>5</v>
      </c>
      <c r="G37" s="78">
        <v>5.3</v>
      </c>
      <c r="H37" s="82">
        <v>5.0999999999999996</v>
      </c>
      <c r="I37" s="82">
        <v>5.7</v>
      </c>
      <c r="J37" s="78"/>
      <c r="K37" s="73">
        <f t="shared" si="2"/>
        <v>5.2000000000000011</v>
      </c>
      <c r="L37" s="83">
        <v>30</v>
      </c>
      <c r="M37" s="79">
        <f>K37/10*L37/2</f>
        <v>7.8000000000000016</v>
      </c>
      <c r="N37" s="84"/>
      <c r="O37" s="83"/>
      <c r="P37" s="83"/>
      <c r="Q37" s="85"/>
      <c r="R37" s="244"/>
    </row>
    <row r="38" spans="1:19" ht="16.5" thickBot="1">
      <c r="A38" s="87">
        <f>A30+1</f>
        <v>4</v>
      </c>
      <c r="B38" s="95" t="s">
        <v>191</v>
      </c>
      <c r="C38" s="72"/>
      <c r="D38" s="72">
        <v>1</v>
      </c>
      <c r="E38" s="72">
        <v>2</v>
      </c>
      <c r="F38" s="72">
        <v>3</v>
      </c>
      <c r="G38" s="72">
        <v>4</v>
      </c>
      <c r="H38" s="72">
        <v>5</v>
      </c>
      <c r="I38" s="72">
        <v>6</v>
      </c>
      <c r="J38" s="72">
        <v>7</v>
      </c>
      <c r="K38" s="73">
        <f t="shared" si="2"/>
        <v>3.5</v>
      </c>
      <c r="L38" s="88" t="s">
        <v>18</v>
      </c>
      <c r="M38" s="74"/>
      <c r="N38" s="96">
        <f>SUM(M39:M45)</f>
        <v>54.087499999999999</v>
      </c>
      <c r="O38" s="61">
        <f>N38/2</f>
        <v>27.043749999999999</v>
      </c>
      <c r="P38" s="97"/>
      <c r="Q38" s="98"/>
      <c r="R38" s="247"/>
      <c r="S38">
        <v>54.088000000000001</v>
      </c>
    </row>
    <row r="39" spans="1:19">
      <c r="A39" s="76"/>
      <c r="B39" s="99"/>
      <c r="C39" s="77" t="s">
        <v>19</v>
      </c>
      <c r="D39" s="78">
        <v>4.8</v>
      </c>
      <c r="E39" s="78">
        <v>5.5</v>
      </c>
      <c r="F39" s="78">
        <v>5.3</v>
      </c>
      <c r="G39" s="78">
        <v>5.5</v>
      </c>
      <c r="H39" s="78">
        <v>5.3</v>
      </c>
      <c r="I39" s="78">
        <v>5.8</v>
      </c>
      <c r="J39" s="78"/>
      <c r="K39" s="73">
        <f t="shared" si="2"/>
        <v>5.4</v>
      </c>
      <c r="L39" s="63">
        <v>50</v>
      </c>
      <c r="M39" s="79">
        <f>K39/10*L39/2</f>
        <v>13.5</v>
      </c>
      <c r="N39" s="80"/>
      <c r="O39" s="63"/>
      <c r="P39" s="63"/>
      <c r="Q39" s="64"/>
      <c r="R39" s="223"/>
    </row>
    <row r="40" spans="1:19">
      <c r="A40" s="76"/>
      <c r="B40" s="99"/>
      <c r="C40" s="77" t="s">
        <v>20</v>
      </c>
      <c r="D40" s="78">
        <v>4.8</v>
      </c>
      <c r="E40" s="78">
        <v>5.5</v>
      </c>
      <c r="F40" s="78">
        <v>5.4</v>
      </c>
      <c r="G40" s="78">
        <v>5.6</v>
      </c>
      <c r="H40" s="78">
        <v>5.3</v>
      </c>
      <c r="I40" s="78">
        <v>5.9</v>
      </c>
      <c r="J40" s="78"/>
      <c r="K40" s="73">
        <f t="shared" si="2"/>
        <v>5.45</v>
      </c>
      <c r="L40" s="63">
        <v>10</v>
      </c>
      <c r="M40" s="79">
        <f>K40/10*L40/2</f>
        <v>2.7250000000000001</v>
      </c>
      <c r="N40" s="80"/>
      <c r="O40" s="63"/>
      <c r="P40" s="63"/>
      <c r="Q40" s="64"/>
      <c r="R40" s="223"/>
    </row>
    <row r="41" spans="1:19">
      <c r="A41" s="76"/>
      <c r="B41" s="99"/>
      <c r="C41" s="77" t="s">
        <v>21</v>
      </c>
      <c r="D41" s="78">
        <v>4.8</v>
      </c>
      <c r="E41" s="78">
        <v>5.6</v>
      </c>
      <c r="F41" s="78">
        <v>5.3</v>
      </c>
      <c r="G41" s="78">
        <v>5.5</v>
      </c>
      <c r="H41" s="78">
        <v>5.0999999999999996</v>
      </c>
      <c r="I41" s="78">
        <v>6</v>
      </c>
      <c r="J41" s="78"/>
      <c r="K41" s="73">
        <f t="shared" si="2"/>
        <v>5.3749999999999991</v>
      </c>
      <c r="L41" s="63">
        <v>40</v>
      </c>
      <c r="M41" s="79">
        <f>K41/10*L41/2</f>
        <v>10.749999999999996</v>
      </c>
      <c r="N41" s="80"/>
      <c r="O41" s="63"/>
      <c r="P41" s="63"/>
      <c r="Q41" s="64"/>
      <c r="R41" s="223"/>
    </row>
    <row r="42" spans="1:19">
      <c r="A42" s="76"/>
      <c r="B42" s="99"/>
      <c r="C42" s="77"/>
      <c r="D42" s="78"/>
      <c r="E42" s="78"/>
      <c r="F42" s="77"/>
      <c r="G42" s="77"/>
      <c r="H42" s="77"/>
      <c r="I42" s="77"/>
      <c r="J42" s="78"/>
      <c r="K42" s="73"/>
      <c r="L42" s="63"/>
      <c r="M42" s="79"/>
      <c r="N42" s="80"/>
      <c r="O42" s="63"/>
      <c r="P42" s="63"/>
      <c r="Q42" s="64"/>
      <c r="R42" s="223"/>
    </row>
    <row r="43" spans="1:19">
      <c r="A43" s="76"/>
      <c r="B43" s="99"/>
      <c r="C43" s="77" t="s">
        <v>22</v>
      </c>
      <c r="D43" s="78">
        <v>5</v>
      </c>
      <c r="E43" s="78">
        <v>5.8</v>
      </c>
      <c r="F43" s="78">
        <v>5.4</v>
      </c>
      <c r="G43" s="78">
        <v>5.6</v>
      </c>
      <c r="H43" s="78">
        <v>5</v>
      </c>
      <c r="I43" s="78">
        <v>6</v>
      </c>
      <c r="J43" s="78"/>
      <c r="K43" s="73">
        <f t="shared" ref="K43:K49" si="3">(SUM(D43:I43)-MAX(D43:I43)-MIN(D43:I43))/4</f>
        <v>5.4500000000000011</v>
      </c>
      <c r="L43" s="63">
        <v>50</v>
      </c>
      <c r="M43" s="79">
        <f>K43/10*L43/2</f>
        <v>13.625000000000004</v>
      </c>
      <c r="N43" s="80"/>
      <c r="O43" s="63"/>
      <c r="P43" s="63"/>
      <c r="Q43" s="64"/>
      <c r="R43" s="223"/>
    </row>
    <row r="44" spans="1:19">
      <c r="A44" s="76"/>
      <c r="B44" s="99"/>
      <c r="C44" s="77" t="s">
        <v>23</v>
      </c>
      <c r="D44" s="78">
        <v>5</v>
      </c>
      <c r="E44" s="78">
        <v>5.8</v>
      </c>
      <c r="F44" s="78">
        <v>5</v>
      </c>
      <c r="G44" s="78">
        <v>5.5</v>
      </c>
      <c r="H44" s="78">
        <v>5.0999999999999996</v>
      </c>
      <c r="I44" s="78">
        <v>6</v>
      </c>
      <c r="J44" s="78"/>
      <c r="K44" s="73">
        <f t="shared" si="3"/>
        <v>5.35</v>
      </c>
      <c r="L44" s="63">
        <v>20</v>
      </c>
      <c r="M44" s="79">
        <f>K44/10*L44/2</f>
        <v>5.35</v>
      </c>
      <c r="N44" s="80"/>
      <c r="O44" s="63"/>
      <c r="P44" s="63"/>
      <c r="Q44" s="64"/>
      <c r="R44" s="224"/>
    </row>
    <row r="45" spans="1:19" ht="16.5" thickBot="1">
      <c r="A45" s="71"/>
      <c r="B45" s="100"/>
      <c r="C45" s="82" t="s">
        <v>24</v>
      </c>
      <c r="D45" s="78">
        <v>5.0999999999999996</v>
      </c>
      <c r="E45" s="78">
        <v>5.8</v>
      </c>
      <c r="F45" s="82">
        <v>5.2</v>
      </c>
      <c r="G45" s="78">
        <v>5.6</v>
      </c>
      <c r="H45" s="82">
        <v>5.0999999999999996</v>
      </c>
      <c r="I45" s="82">
        <v>6</v>
      </c>
      <c r="J45" s="78"/>
      <c r="K45" s="73">
        <f t="shared" si="3"/>
        <v>5.4249999999999989</v>
      </c>
      <c r="L45" s="83">
        <v>30</v>
      </c>
      <c r="M45" s="79">
        <f>K45/10*L45/2</f>
        <v>8.1374999999999975</v>
      </c>
      <c r="N45" s="84"/>
      <c r="O45" s="83"/>
      <c r="P45" s="83"/>
      <c r="Q45" s="89"/>
      <c r="R45" s="90"/>
    </row>
    <row r="46" spans="1:19" ht="16.5" thickBot="1">
      <c r="A46" s="87">
        <f>A38+1</f>
        <v>5</v>
      </c>
      <c r="B46" s="95" t="s">
        <v>143</v>
      </c>
      <c r="C46" s="72"/>
      <c r="D46" s="72">
        <v>1</v>
      </c>
      <c r="E46" s="72">
        <v>2</v>
      </c>
      <c r="F46" s="72">
        <v>3</v>
      </c>
      <c r="G46" s="72">
        <v>4</v>
      </c>
      <c r="H46" s="72">
        <v>5</v>
      </c>
      <c r="I46" s="72">
        <v>6</v>
      </c>
      <c r="J46" s="72">
        <v>7</v>
      </c>
      <c r="K46" s="73">
        <f t="shared" si="3"/>
        <v>3.5</v>
      </c>
      <c r="L46" s="61" t="s">
        <v>18</v>
      </c>
      <c r="M46" s="74"/>
      <c r="N46" s="96">
        <f>SUM(M47:M53)</f>
        <v>54.050000000000011</v>
      </c>
      <c r="O46" s="61">
        <f>N46/2</f>
        <v>27.025000000000006</v>
      </c>
      <c r="P46" s="97"/>
      <c r="Q46" s="98"/>
      <c r="R46" s="75"/>
      <c r="S46">
        <v>54.024999999999999</v>
      </c>
    </row>
    <row r="47" spans="1:19">
      <c r="A47" s="76"/>
      <c r="B47" s="99"/>
      <c r="C47" s="77" t="s">
        <v>19</v>
      </c>
      <c r="D47" s="78">
        <v>5.0999999999999996</v>
      </c>
      <c r="E47" s="78">
        <v>6</v>
      </c>
      <c r="F47" s="78">
        <v>5.2</v>
      </c>
      <c r="G47" s="78">
        <v>5.5</v>
      </c>
      <c r="H47" s="78">
        <v>5</v>
      </c>
      <c r="I47" s="78">
        <v>5.7</v>
      </c>
      <c r="J47" s="78"/>
      <c r="K47" s="73">
        <f t="shared" si="3"/>
        <v>5.375</v>
      </c>
      <c r="L47" s="63">
        <v>50</v>
      </c>
      <c r="M47" s="79">
        <f>K47/10*L47/2</f>
        <v>13.4375</v>
      </c>
      <c r="N47" s="80"/>
      <c r="O47" s="63"/>
      <c r="P47" s="63"/>
      <c r="Q47" s="64"/>
      <c r="R47" s="81"/>
    </row>
    <row r="48" spans="1:19">
      <c r="A48" s="76"/>
      <c r="B48" s="99"/>
      <c r="C48" s="77" t="s">
        <v>20</v>
      </c>
      <c r="D48" s="78">
        <v>5.0999999999999996</v>
      </c>
      <c r="E48" s="78">
        <v>6</v>
      </c>
      <c r="F48" s="78">
        <v>5.4</v>
      </c>
      <c r="G48" s="78">
        <v>5.5</v>
      </c>
      <c r="H48" s="78">
        <v>5.2</v>
      </c>
      <c r="I48" s="78">
        <v>5.8</v>
      </c>
      <c r="J48" s="78"/>
      <c r="K48" s="73">
        <f t="shared" si="3"/>
        <v>5.4749999999999996</v>
      </c>
      <c r="L48" s="63">
        <v>10</v>
      </c>
      <c r="M48" s="79">
        <f>K48/10*L48/2</f>
        <v>2.7374999999999998</v>
      </c>
      <c r="N48" s="80"/>
      <c r="O48" s="63"/>
      <c r="P48" s="63"/>
      <c r="Q48" s="64"/>
      <c r="R48" s="81"/>
    </row>
    <row r="49" spans="1:19">
      <c r="A49" s="76"/>
      <c r="B49" s="99"/>
      <c r="C49" s="77" t="s">
        <v>21</v>
      </c>
      <c r="D49" s="78">
        <v>5.2</v>
      </c>
      <c r="E49" s="78">
        <v>6</v>
      </c>
      <c r="F49" s="78">
        <v>5.2</v>
      </c>
      <c r="G49" s="78">
        <v>5.5</v>
      </c>
      <c r="H49" s="78">
        <v>5</v>
      </c>
      <c r="I49" s="78">
        <v>5.7</v>
      </c>
      <c r="J49" s="78"/>
      <c r="K49" s="73">
        <f t="shared" si="3"/>
        <v>5.4</v>
      </c>
      <c r="L49" s="63">
        <v>40</v>
      </c>
      <c r="M49" s="79">
        <f>K49/10*L49/2</f>
        <v>10.8</v>
      </c>
      <c r="N49" s="80"/>
      <c r="O49" s="63"/>
      <c r="P49" s="63"/>
      <c r="Q49" s="64"/>
      <c r="R49" s="81"/>
    </row>
    <row r="50" spans="1:19">
      <c r="A50" s="76"/>
      <c r="B50" s="99"/>
      <c r="C50" s="77"/>
      <c r="D50" s="77"/>
      <c r="E50" s="78"/>
      <c r="F50" s="77"/>
      <c r="G50" s="78"/>
      <c r="H50" s="78"/>
      <c r="I50" s="78"/>
      <c r="J50" s="78"/>
      <c r="K50" s="73"/>
      <c r="L50" s="63"/>
      <c r="M50" s="79"/>
      <c r="N50" s="80"/>
      <c r="O50" s="63"/>
      <c r="P50" s="63"/>
      <c r="Q50" s="64"/>
      <c r="R50" s="81"/>
    </row>
    <row r="51" spans="1:19" ht="16.5" thickBot="1">
      <c r="A51" s="76"/>
      <c r="B51" s="99"/>
      <c r="C51" s="77" t="s">
        <v>22</v>
      </c>
      <c r="D51" s="82">
        <v>5.2</v>
      </c>
      <c r="E51" s="78">
        <v>5.9</v>
      </c>
      <c r="F51" s="78">
        <v>5.0999999999999996</v>
      </c>
      <c r="G51" s="78">
        <v>5.6</v>
      </c>
      <c r="H51" s="78">
        <v>5</v>
      </c>
      <c r="I51" s="78">
        <v>5.7</v>
      </c>
      <c r="J51" s="78"/>
      <c r="K51" s="73">
        <f t="shared" ref="K51:K57" si="4">(SUM(D51:I51)-MAX(D51:I51)-MIN(D51:I51))/4</f>
        <v>5.4000000000000021</v>
      </c>
      <c r="L51" s="63">
        <v>50</v>
      </c>
      <c r="M51" s="79">
        <f>K51/10*L51/2</f>
        <v>13.500000000000007</v>
      </c>
      <c r="N51" s="80"/>
      <c r="O51" s="63"/>
      <c r="P51" s="63"/>
      <c r="Q51" s="64"/>
      <c r="R51" s="81"/>
    </row>
    <row r="52" spans="1:19">
      <c r="A52" s="76"/>
      <c r="B52" s="99"/>
      <c r="C52" s="77" t="s">
        <v>23</v>
      </c>
      <c r="D52" s="78">
        <v>5.3</v>
      </c>
      <c r="E52" s="78">
        <v>6</v>
      </c>
      <c r="F52" s="78">
        <v>5</v>
      </c>
      <c r="G52" s="78">
        <v>5.4</v>
      </c>
      <c r="H52" s="78">
        <v>5</v>
      </c>
      <c r="I52" s="78">
        <v>5.6</v>
      </c>
      <c r="J52" s="78"/>
      <c r="K52" s="73">
        <f t="shared" si="4"/>
        <v>5.3250000000000011</v>
      </c>
      <c r="L52" s="63">
        <v>20</v>
      </c>
      <c r="M52" s="79">
        <f>K52/10*L52/2</f>
        <v>5.3250000000000011</v>
      </c>
      <c r="N52" s="80"/>
      <c r="O52" s="63"/>
      <c r="P52" s="63"/>
      <c r="Q52" s="64"/>
      <c r="R52" s="81"/>
    </row>
    <row r="53" spans="1:19" ht="16.5" thickBot="1">
      <c r="A53" s="76"/>
      <c r="B53" s="99"/>
      <c r="C53" s="77" t="s">
        <v>24</v>
      </c>
      <c r="D53" s="78">
        <v>5.3</v>
      </c>
      <c r="E53" s="78">
        <v>6</v>
      </c>
      <c r="F53" s="78">
        <v>5.3</v>
      </c>
      <c r="G53" s="78">
        <v>5.6</v>
      </c>
      <c r="H53" s="78">
        <v>5</v>
      </c>
      <c r="I53" s="78">
        <v>5.8</v>
      </c>
      <c r="J53" s="78"/>
      <c r="K53" s="73">
        <f t="shared" si="4"/>
        <v>5.5</v>
      </c>
      <c r="L53" s="83">
        <v>30</v>
      </c>
      <c r="M53" s="79">
        <f>K53/10*L53/2</f>
        <v>8.25</v>
      </c>
      <c r="N53" s="80"/>
      <c r="O53" s="83"/>
      <c r="P53" s="83"/>
      <c r="Q53" s="85"/>
      <c r="R53" s="86"/>
    </row>
    <row r="54" spans="1:19" ht="16.5" thickBot="1">
      <c r="A54" s="87">
        <f>A46+1</f>
        <v>6</v>
      </c>
      <c r="B54" s="95" t="s">
        <v>192</v>
      </c>
      <c r="C54" s="72"/>
      <c r="D54" s="72">
        <v>1</v>
      </c>
      <c r="E54" s="72">
        <v>2</v>
      </c>
      <c r="F54" s="72">
        <v>3</v>
      </c>
      <c r="G54" s="72">
        <v>4</v>
      </c>
      <c r="H54" s="72">
        <v>5</v>
      </c>
      <c r="I54" s="72">
        <v>6</v>
      </c>
      <c r="J54" s="72">
        <v>7</v>
      </c>
      <c r="K54" s="73">
        <f t="shared" si="4"/>
        <v>3.5</v>
      </c>
      <c r="L54" s="61" t="s">
        <v>18</v>
      </c>
      <c r="M54" s="74"/>
      <c r="N54" s="96">
        <f>SUM(M55:M61)</f>
        <v>58.162499999999994</v>
      </c>
      <c r="O54" s="88">
        <f>N54/2</f>
        <v>29.081249999999997</v>
      </c>
      <c r="P54" s="101"/>
      <c r="Q54" s="98"/>
      <c r="R54" s="75"/>
      <c r="S54">
        <v>58.162999999999997</v>
      </c>
    </row>
    <row r="55" spans="1:19">
      <c r="A55" s="76"/>
      <c r="B55" s="99"/>
      <c r="C55" s="77" t="s">
        <v>19</v>
      </c>
      <c r="D55" s="78">
        <v>5.4</v>
      </c>
      <c r="E55" s="78">
        <v>6.1</v>
      </c>
      <c r="F55" s="78">
        <v>5.9</v>
      </c>
      <c r="G55" s="78">
        <v>5.7</v>
      </c>
      <c r="H55" s="78">
        <v>5.5</v>
      </c>
      <c r="I55" s="78">
        <v>6.4</v>
      </c>
      <c r="J55" s="78"/>
      <c r="K55" s="73">
        <f t="shared" si="4"/>
        <v>5.8000000000000007</v>
      </c>
      <c r="L55" s="63">
        <v>50</v>
      </c>
      <c r="M55" s="79">
        <f>K55/10*L55/2</f>
        <v>14.500000000000002</v>
      </c>
      <c r="N55" s="80"/>
      <c r="O55" s="63"/>
      <c r="P55" s="63"/>
      <c r="Q55" s="64"/>
      <c r="R55" s="81"/>
    </row>
    <row r="56" spans="1:19">
      <c r="A56" s="76"/>
      <c r="B56" s="99"/>
      <c r="C56" s="77" t="s">
        <v>20</v>
      </c>
      <c r="D56" s="78">
        <v>5.5</v>
      </c>
      <c r="E56" s="78">
        <v>6.1</v>
      </c>
      <c r="F56" s="78">
        <v>6</v>
      </c>
      <c r="G56" s="78">
        <v>5.6</v>
      </c>
      <c r="H56" s="78">
        <v>5.6</v>
      </c>
      <c r="I56" s="78">
        <v>6.3</v>
      </c>
      <c r="J56" s="78"/>
      <c r="K56" s="73">
        <f t="shared" si="4"/>
        <v>5.8250000000000002</v>
      </c>
      <c r="L56" s="63">
        <v>10</v>
      </c>
      <c r="M56" s="79">
        <f>K56/10*L56/2</f>
        <v>2.9125000000000001</v>
      </c>
      <c r="N56" s="80"/>
      <c r="O56" s="63"/>
      <c r="P56" s="63"/>
      <c r="Q56" s="64"/>
      <c r="R56" s="81"/>
    </row>
    <row r="57" spans="1:19">
      <c r="A57" s="76"/>
      <c r="B57" s="99"/>
      <c r="C57" s="77" t="s">
        <v>21</v>
      </c>
      <c r="D57" s="78">
        <v>5.4</v>
      </c>
      <c r="E57" s="78">
        <v>6.1</v>
      </c>
      <c r="F57" s="78">
        <v>6.2</v>
      </c>
      <c r="G57" s="78">
        <v>5.7</v>
      </c>
      <c r="H57" s="78">
        <v>5.5</v>
      </c>
      <c r="I57" s="78">
        <v>6.3</v>
      </c>
      <c r="J57" s="78"/>
      <c r="K57" s="73">
        <f t="shared" si="4"/>
        <v>5.8749999999999982</v>
      </c>
      <c r="L57" s="63">
        <v>40</v>
      </c>
      <c r="M57" s="79">
        <f>K57/10*L57/2</f>
        <v>11.749999999999996</v>
      </c>
      <c r="N57" s="80"/>
      <c r="O57" s="63"/>
      <c r="P57" s="63"/>
      <c r="Q57" s="64"/>
      <c r="R57" s="81"/>
    </row>
    <row r="58" spans="1:19">
      <c r="A58" s="76"/>
      <c r="B58" s="99"/>
      <c r="C58" s="77"/>
      <c r="D58" s="78"/>
      <c r="E58" s="77"/>
      <c r="F58" s="78"/>
      <c r="G58" s="77"/>
      <c r="H58" s="77"/>
      <c r="I58" s="77"/>
      <c r="J58" s="78"/>
      <c r="K58" s="73"/>
      <c r="L58" s="63"/>
      <c r="M58" s="79"/>
      <c r="N58" s="80"/>
      <c r="O58" s="63"/>
      <c r="P58" s="63"/>
      <c r="Q58" s="64"/>
      <c r="R58" s="223"/>
    </row>
    <row r="59" spans="1:19">
      <c r="A59" s="76"/>
      <c r="B59" s="99"/>
      <c r="C59" s="77" t="s">
        <v>22</v>
      </c>
      <c r="D59" s="78">
        <v>5.5</v>
      </c>
      <c r="E59" s="78">
        <v>6</v>
      </c>
      <c r="F59" s="78">
        <v>6</v>
      </c>
      <c r="G59" s="78">
        <v>5.6</v>
      </c>
      <c r="H59" s="78">
        <v>5.5</v>
      </c>
      <c r="I59" s="78">
        <v>6.3</v>
      </c>
      <c r="J59" s="78"/>
      <c r="K59" s="73">
        <f>(SUM(D59:I59)-MAX(D59:I59)-MIN(D59:I59))/4</f>
        <v>5.7749999999999995</v>
      </c>
      <c r="L59" s="63">
        <v>50</v>
      </c>
      <c r="M59" s="79">
        <f>K59/10*L59/2</f>
        <v>14.437499999999998</v>
      </c>
      <c r="N59" s="80"/>
      <c r="O59" s="63"/>
      <c r="P59" s="63"/>
      <c r="Q59" s="64"/>
      <c r="R59" s="223"/>
    </row>
    <row r="60" spans="1:19">
      <c r="A60" s="76"/>
      <c r="B60" s="99"/>
      <c r="C60" s="77" t="s">
        <v>23</v>
      </c>
      <c r="D60" s="78">
        <v>5.6</v>
      </c>
      <c r="E60" s="78">
        <v>6</v>
      </c>
      <c r="F60" s="78">
        <v>6</v>
      </c>
      <c r="G60" s="78">
        <v>5.7</v>
      </c>
      <c r="H60" s="78">
        <v>5.6</v>
      </c>
      <c r="I60" s="78">
        <v>6.4</v>
      </c>
      <c r="J60" s="78"/>
      <c r="K60" s="73">
        <f>(SUM(D60:I60)-MAX(D60:I60)-MIN(D60:I60))/4</f>
        <v>5.8249999999999993</v>
      </c>
      <c r="L60" s="63">
        <v>20</v>
      </c>
      <c r="M60" s="79">
        <f>K60/10*L60/2</f>
        <v>5.8249999999999993</v>
      </c>
      <c r="N60" s="80"/>
      <c r="O60" s="63"/>
      <c r="P60" s="63"/>
      <c r="Q60" s="64"/>
      <c r="R60" s="224"/>
    </row>
    <row r="61" spans="1:19" ht="16.5" thickBot="1">
      <c r="A61" s="71"/>
      <c r="B61" s="100"/>
      <c r="C61" s="82" t="s">
        <v>24</v>
      </c>
      <c r="D61" s="78">
        <v>5.6</v>
      </c>
      <c r="E61" s="82">
        <v>6</v>
      </c>
      <c r="F61" s="78">
        <v>6</v>
      </c>
      <c r="G61" s="78">
        <v>5.7</v>
      </c>
      <c r="H61" s="82">
        <v>5.6</v>
      </c>
      <c r="I61" s="78">
        <v>6.4</v>
      </c>
      <c r="J61" s="78"/>
      <c r="K61" s="73">
        <f>(SUM(D61:I61)-MAX(D61:I61)-MIN(D61:I61))/4</f>
        <v>5.8249999999999993</v>
      </c>
      <c r="L61" s="83">
        <v>30</v>
      </c>
      <c r="M61" s="79">
        <f>K61/10*L61/2</f>
        <v>8.7374999999999989</v>
      </c>
      <c r="N61" s="84"/>
      <c r="O61" s="91"/>
      <c r="P61" s="91"/>
      <c r="Q61" s="89"/>
      <c r="R61" s="225"/>
    </row>
    <row r="62" spans="1:19" ht="16.5" thickBot="1">
      <c r="A62" s="87">
        <f>A54+1</f>
        <v>7</v>
      </c>
      <c r="B62" s="95" t="s">
        <v>193</v>
      </c>
      <c r="C62" s="72"/>
      <c r="D62" s="72">
        <v>1</v>
      </c>
      <c r="E62" s="72">
        <v>2</v>
      </c>
      <c r="F62" s="72">
        <v>3</v>
      </c>
      <c r="G62" s="72">
        <v>4</v>
      </c>
      <c r="H62" s="72">
        <v>5</v>
      </c>
      <c r="I62" s="72">
        <v>6</v>
      </c>
      <c r="J62" s="72">
        <v>7</v>
      </c>
      <c r="K62" s="92">
        <f>(SUM(D62:J62)-MAX(D62:J62)-MIN(D62:J62))/5</f>
        <v>4</v>
      </c>
      <c r="L62" s="61" t="s">
        <v>18</v>
      </c>
      <c r="M62" s="74"/>
      <c r="N62" s="96">
        <f>SUM(M63:M69)</f>
        <v>58.4375</v>
      </c>
      <c r="O62" s="88">
        <f>N62/2</f>
        <v>29.21875</v>
      </c>
      <c r="Q62" s="98"/>
      <c r="R62" s="247"/>
      <c r="S62">
        <v>58.438000000000002</v>
      </c>
    </row>
    <row r="63" spans="1:19">
      <c r="A63" s="76"/>
      <c r="B63" s="99"/>
      <c r="C63" s="77" t="s">
        <v>19</v>
      </c>
      <c r="D63" s="78">
        <v>5.8</v>
      </c>
      <c r="E63" s="78">
        <v>5.8</v>
      </c>
      <c r="F63" s="78">
        <v>5.5</v>
      </c>
      <c r="G63" s="78">
        <v>6</v>
      </c>
      <c r="H63" s="78">
        <v>5.6</v>
      </c>
      <c r="I63" s="78">
        <v>6.4</v>
      </c>
      <c r="J63" s="78"/>
      <c r="K63" s="73">
        <f>(SUM(D63:I63)-MAX(D63:I63)-MIN(D63:I63))/4</f>
        <v>5.8000000000000007</v>
      </c>
      <c r="L63" s="63">
        <v>50</v>
      </c>
      <c r="M63" s="79">
        <f>K63/10*L63/2</f>
        <v>14.500000000000002</v>
      </c>
      <c r="N63" s="80"/>
      <c r="O63" s="63"/>
      <c r="P63" s="63"/>
      <c r="Q63" s="64"/>
      <c r="R63" s="223"/>
    </row>
    <row r="64" spans="1:19">
      <c r="A64" s="76"/>
      <c r="B64" s="99"/>
      <c r="C64" s="77" t="s">
        <v>20</v>
      </c>
      <c r="D64" s="78">
        <v>5.7</v>
      </c>
      <c r="E64" s="78">
        <v>5.8</v>
      </c>
      <c r="F64" s="78">
        <v>5.4</v>
      </c>
      <c r="G64" s="78">
        <v>6</v>
      </c>
      <c r="H64" s="78">
        <v>5.5</v>
      </c>
      <c r="I64" s="78">
        <v>6.3</v>
      </c>
      <c r="J64" s="78"/>
      <c r="K64" s="73">
        <f>(SUM(D64:I64)-MAX(D64:I64)-MIN(D64:I64))/4</f>
        <v>5.7499999999999982</v>
      </c>
      <c r="L64" s="63">
        <v>10</v>
      </c>
      <c r="M64" s="79">
        <f>K64/10*L64/2</f>
        <v>2.8749999999999991</v>
      </c>
      <c r="N64" s="80"/>
      <c r="O64" s="63"/>
      <c r="P64" s="63"/>
      <c r="Q64" s="64"/>
      <c r="R64" s="81"/>
    </row>
    <row r="65" spans="1:19">
      <c r="A65" s="76"/>
      <c r="B65" s="99"/>
      <c r="C65" s="77" t="s">
        <v>21</v>
      </c>
      <c r="D65" s="78">
        <v>5.9</v>
      </c>
      <c r="E65" s="78">
        <v>5.7</v>
      </c>
      <c r="F65" s="78">
        <v>5.4</v>
      </c>
      <c r="G65" s="78">
        <v>6.1</v>
      </c>
      <c r="H65" s="78">
        <v>5.6</v>
      </c>
      <c r="I65" s="78">
        <v>6.1</v>
      </c>
      <c r="J65" s="78"/>
      <c r="K65" s="73">
        <f>(SUM(D65:I65)-MAX(D65:I65)-MIN(D65:I65))/4</f>
        <v>5.8250000000000011</v>
      </c>
      <c r="L65" s="63">
        <v>40</v>
      </c>
      <c r="M65" s="79">
        <f>K65/10*L65/2</f>
        <v>11.650000000000002</v>
      </c>
      <c r="N65" s="80"/>
      <c r="O65" s="63"/>
      <c r="P65" s="63"/>
      <c r="Q65" s="64"/>
      <c r="R65" s="81"/>
    </row>
    <row r="66" spans="1:19">
      <c r="A66" s="76"/>
      <c r="B66" s="99"/>
      <c r="C66" s="77"/>
      <c r="D66" s="78"/>
      <c r="E66" s="78"/>
      <c r="F66" s="77"/>
      <c r="G66" s="78"/>
      <c r="H66" s="78"/>
      <c r="I66" s="78"/>
      <c r="J66" s="78"/>
      <c r="K66" s="73"/>
      <c r="L66" s="63"/>
      <c r="M66" s="79"/>
      <c r="N66" s="80"/>
      <c r="O66" s="63"/>
      <c r="P66" s="63"/>
      <c r="Q66" s="64"/>
      <c r="R66" s="81"/>
    </row>
    <row r="67" spans="1:19">
      <c r="A67" s="76"/>
      <c r="B67" s="99"/>
      <c r="C67" s="77" t="s">
        <v>22</v>
      </c>
      <c r="D67" s="78">
        <v>6</v>
      </c>
      <c r="E67" s="78">
        <v>6</v>
      </c>
      <c r="F67" s="78">
        <v>5.6</v>
      </c>
      <c r="G67" s="78">
        <v>6</v>
      </c>
      <c r="H67" s="78">
        <v>5.4</v>
      </c>
      <c r="I67" s="78">
        <v>6.3</v>
      </c>
      <c r="J67" s="78"/>
      <c r="K67" s="73">
        <f t="shared" ref="K67:K73" si="5">(SUM(D67:I67)-MAX(D67:I67)-MIN(D67:I67))/4</f>
        <v>5.8999999999999986</v>
      </c>
      <c r="L67" s="63">
        <v>50</v>
      </c>
      <c r="M67" s="79">
        <f>K67/10*L67/2</f>
        <v>14.749999999999996</v>
      </c>
      <c r="N67" s="80"/>
      <c r="O67" s="63"/>
      <c r="P67" s="63"/>
      <c r="Q67" s="64"/>
      <c r="R67" s="223"/>
    </row>
    <row r="68" spans="1:19">
      <c r="A68" s="76"/>
      <c r="B68" s="99"/>
      <c r="C68" s="77" t="s">
        <v>23</v>
      </c>
      <c r="D68" s="78">
        <v>5.9</v>
      </c>
      <c r="E68" s="78">
        <v>5.9</v>
      </c>
      <c r="F68" s="78">
        <v>5.5</v>
      </c>
      <c r="G68" s="78">
        <v>6.1</v>
      </c>
      <c r="H68" s="78">
        <v>5.5</v>
      </c>
      <c r="I68" s="78">
        <v>6.3</v>
      </c>
      <c r="J68" s="78"/>
      <c r="K68" s="73">
        <f t="shared" si="5"/>
        <v>5.8499999999999988</v>
      </c>
      <c r="L68" s="63">
        <v>20</v>
      </c>
      <c r="M68" s="79">
        <f>K68/10*L68/2</f>
        <v>5.8499999999999988</v>
      </c>
      <c r="N68" s="80"/>
      <c r="O68" s="63"/>
      <c r="P68" s="63"/>
      <c r="Q68" s="64"/>
      <c r="R68" s="224"/>
    </row>
    <row r="69" spans="1:19" ht="16.5" thickBot="1">
      <c r="A69" s="71"/>
      <c r="B69" s="100"/>
      <c r="C69" s="82" t="s">
        <v>24</v>
      </c>
      <c r="D69" s="78">
        <v>6</v>
      </c>
      <c r="E69" s="78">
        <v>6</v>
      </c>
      <c r="F69" s="78">
        <v>5.3</v>
      </c>
      <c r="G69" s="78">
        <v>6</v>
      </c>
      <c r="H69" s="78">
        <v>5.5</v>
      </c>
      <c r="I69" s="78">
        <v>6.3</v>
      </c>
      <c r="J69" s="78"/>
      <c r="K69" s="73">
        <f t="shared" si="5"/>
        <v>5.875</v>
      </c>
      <c r="L69" s="83">
        <v>30</v>
      </c>
      <c r="M69" s="79">
        <f>K69/10*L69/2</f>
        <v>8.8125</v>
      </c>
      <c r="N69" s="84"/>
      <c r="O69" s="91"/>
      <c r="P69" s="91"/>
      <c r="Q69" s="89"/>
      <c r="R69" s="225"/>
    </row>
    <row r="70" spans="1:19" ht="18.75" customHeight="1" thickBot="1">
      <c r="A70" s="87">
        <f>A62+1</f>
        <v>8</v>
      </c>
      <c r="B70" s="95" t="s">
        <v>194</v>
      </c>
      <c r="C70" s="72"/>
      <c r="D70" s="72">
        <v>1</v>
      </c>
      <c r="E70" s="72">
        <v>2</v>
      </c>
      <c r="F70" s="72">
        <v>3</v>
      </c>
      <c r="G70" s="72">
        <v>4</v>
      </c>
      <c r="H70" s="72">
        <v>5</v>
      </c>
      <c r="I70" s="72">
        <v>6</v>
      </c>
      <c r="J70" s="72">
        <v>7</v>
      </c>
      <c r="K70" s="73">
        <f t="shared" si="5"/>
        <v>3.5</v>
      </c>
      <c r="L70" s="61" t="s">
        <v>18</v>
      </c>
      <c r="M70" s="74"/>
      <c r="N70" s="96">
        <f>SUM(M71:M77)</f>
        <v>60.95</v>
      </c>
      <c r="O70" s="88">
        <f>N70/2</f>
        <v>30.475000000000001</v>
      </c>
      <c r="P70" s="101"/>
      <c r="Q70" s="102"/>
      <c r="R70" s="248"/>
      <c r="S70">
        <v>60.95</v>
      </c>
    </row>
    <row r="71" spans="1:19">
      <c r="A71" s="76"/>
      <c r="B71" s="99"/>
      <c r="C71" s="77" t="s">
        <v>19</v>
      </c>
      <c r="D71" s="78">
        <v>6.1</v>
      </c>
      <c r="E71" s="78">
        <v>6.4</v>
      </c>
      <c r="F71" s="78">
        <v>6</v>
      </c>
      <c r="G71" s="78">
        <v>6</v>
      </c>
      <c r="H71" s="78">
        <v>5.4</v>
      </c>
      <c r="I71" s="78">
        <v>6.1</v>
      </c>
      <c r="J71" s="78"/>
      <c r="K71" s="73">
        <f t="shared" si="5"/>
        <v>6.0500000000000007</v>
      </c>
      <c r="L71" s="63">
        <v>50</v>
      </c>
      <c r="M71" s="79">
        <f>K71/10*L71/2</f>
        <v>15.125000000000002</v>
      </c>
      <c r="N71" s="80"/>
      <c r="O71" s="63"/>
      <c r="P71" s="63"/>
      <c r="Q71" s="64"/>
      <c r="R71" s="223"/>
    </row>
    <row r="72" spans="1:19">
      <c r="A72" s="76"/>
      <c r="B72" s="99"/>
      <c r="C72" s="77" t="s">
        <v>20</v>
      </c>
      <c r="D72" s="78">
        <v>6</v>
      </c>
      <c r="E72" s="78">
        <v>6.4</v>
      </c>
      <c r="F72" s="78">
        <v>6</v>
      </c>
      <c r="G72" s="78">
        <v>6</v>
      </c>
      <c r="H72" s="78">
        <v>5.5</v>
      </c>
      <c r="I72" s="78">
        <v>6.2</v>
      </c>
      <c r="J72" s="78"/>
      <c r="K72" s="73">
        <f t="shared" si="5"/>
        <v>6.0500000000000007</v>
      </c>
      <c r="L72" s="63">
        <v>10</v>
      </c>
      <c r="M72" s="79">
        <f>K72/10*L72/2</f>
        <v>3.0250000000000004</v>
      </c>
      <c r="N72" s="80"/>
      <c r="O72" s="63"/>
      <c r="P72" s="63"/>
      <c r="Q72" s="64"/>
      <c r="R72" s="81"/>
    </row>
    <row r="73" spans="1:19">
      <c r="A73" s="76"/>
      <c r="B73" s="99"/>
      <c r="C73" s="77" t="s">
        <v>21</v>
      </c>
      <c r="D73" s="78">
        <v>6.1</v>
      </c>
      <c r="E73" s="78">
        <v>6.3</v>
      </c>
      <c r="F73" s="78">
        <v>6.1</v>
      </c>
      <c r="G73" s="78">
        <v>6</v>
      </c>
      <c r="H73" s="78">
        <v>5.4</v>
      </c>
      <c r="I73" s="78">
        <v>6</v>
      </c>
      <c r="J73" s="78"/>
      <c r="K73" s="73">
        <f t="shared" si="5"/>
        <v>6.0499999999999989</v>
      </c>
      <c r="L73" s="63">
        <v>40</v>
      </c>
      <c r="M73" s="79">
        <f>K73/10*L73/2</f>
        <v>12.099999999999998</v>
      </c>
      <c r="N73" s="80"/>
      <c r="O73" s="63"/>
      <c r="P73" s="63"/>
      <c r="Q73" s="64"/>
      <c r="R73" s="81"/>
    </row>
    <row r="74" spans="1:19">
      <c r="A74" s="76"/>
      <c r="B74" s="99"/>
      <c r="C74" s="77"/>
      <c r="D74" s="78"/>
      <c r="E74" s="77"/>
      <c r="F74" s="77"/>
      <c r="G74" s="78"/>
      <c r="H74" s="78"/>
      <c r="I74" s="78"/>
      <c r="J74" s="78"/>
      <c r="K74" s="73"/>
      <c r="L74" s="63"/>
      <c r="M74" s="79"/>
      <c r="N74" s="80"/>
      <c r="O74" s="63"/>
      <c r="P74" s="63"/>
      <c r="Q74" s="64"/>
      <c r="R74" s="81"/>
    </row>
    <row r="75" spans="1:19">
      <c r="A75" s="76"/>
      <c r="B75" s="99"/>
      <c r="C75" s="77" t="s">
        <v>22</v>
      </c>
      <c r="D75" s="78">
        <v>6.2</v>
      </c>
      <c r="E75" s="78">
        <v>6.4</v>
      </c>
      <c r="F75" s="78">
        <v>6.2</v>
      </c>
      <c r="G75" s="78">
        <v>6</v>
      </c>
      <c r="H75" s="78">
        <v>5.3</v>
      </c>
      <c r="I75" s="78">
        <v>6</v>
      </c>
      <c r="J75" s="78"/>
      <c r="K75" s="73">
        <f t="shared" ref="K75:K81" si="6">(SUM(D75:I75)-MAX(D75:I75)-MIN(D75:I75))/4</f>
        <v>6.1000000000000005</v>
      </c>
      <c r="L75" s="63">
        <v>50</v>
      </c>
      <c r="M75" s="79">
        <f>K75/10*L75/2</f>
        <v>15.250000000000002</v>
      </c>
      <c r="N75" s="80"/>
      <c r="O75" s="63"/>
      <c r="P75" s="63"/>
      <c r="Q75" s="64"/>
      <c r="R75" s="81"/>
    </row>
    <row r="76" spans="1:19">
      <c r="A76" s="76"/>
      <c r="B76" s="99"/>
      <c r="C76" s="77" t="s">
        <v>23</v>
      </c>
      <c r="D76" s="78">
        <v>6.1</v>
      </c>
      <c r="E76" s="78">
        <v>6.4</v>
      </c>
      <c r="F76" s="78">
        <v>6.3</v>
      </c>
      <c r="G76" s="78">
        <v>6.1</v>
      </c>
      <c r="H76" s="78">
        <v>5.4</v>
      </c>
      <c r="I76" s="78">
        <v>6.1</v>
      </c>
      <c r="J76" s="78"/>
      <c r="K76" s="73">
        <f t="shared" si="6"/>
        <v>6.15</v>
      </c>
      <c r="L76" s="63">
        <v>20</v>
      </c>
      <c r="M76" s="79">
        <f>K76/10*L76/2</f>
        <v>6.15</v>
      </c>
      <c r="N76" s="80"/>
      <c r="O76" s="63"/>
      <c r="P76" s="63"/>
      <c r="Q76" s="64"/>
      <c r="R76" s="81"/>
    </row>
    <row r="77" spans="1:19" ht="16.5" thickBot="1">
      <c r="A77" s="71"/>
      <c r="B77" s="100"/>
      <c r="C77" s="82" t="s">
        <v>24</v>
      </c>
      <c r="D77" s="78">
        <v>6.2</v>
      </c>
      <c r="E77" s="78">
        <v>6.4</v>
      </c>
      <c r="F77" s="78">
        <v>6.3</v>
      </c>
      <c r="G77" s="78">
        <v>6.1</v>
      </c>
      <c r="H77" s="78">
        <v>5.4</v>
      </c>
      <c r="I77" s="78">
        <v>6.2</v>
      </c>
      <c r="J77" s="78"/>
      <c r="K77" s="73">
        <f t="shared" si="6"/>
        <v>6.2000000000000011</v>
      </c>
      <c r="L77" s="83">
        <v>30</v>
      </c>
      <c r="M77" s="79">
        <f>K77/10*L77/2</f>
        <v>9.3000000000000007</v>
      </c>
      <c r="N77" s="84"/>
      <c r="O77" s="91"/>
      <c r="P77" s="91"/>
      <c r="Q77" s="89"/>
      <c r="R77" s="90"/>
    </row>
    <row r="78" spans="1:19" ht="16.5" thickBot="1">
      <c r="A78" s="87">
        <f>A70+1</f>
        <v>9</v>
      </c>
      <c r="B78" s="95" t="s">
        <v>155</v>
      </c>
      <c r="C78" s="72"/>
      <c r="D78" s="72">
        <v>1</v>
      </c>
      <c r="E78" s="72">
        <v>2</v>
      </c>
      <c r="F78" s="72">
        <v>3</v>
      </c>
      <c r="G78" s="72">
        <v>4</v>
      </c>
      <c r="H78" s="72">
        <v>5</v>
      </c>
      <c r="I78" s="72">
        <v>6</v>
      </c>
      <c r="J78" s="72">
        <v>7</v>
      </c>
      <c r="K78" s="73">
        <f t="shared" si="6"/>
        <v>3.5</v>
      </c>
      <c r="L78" s="61" t="s">
        <v>18</v>
      </c>
      <c r="M78" s="74"/>
      <c r="N78" s="96">
        <f>SUM(M79:M85)</f>
        <v>61.612500000000004</v>
      </c>
      <c r="O78" s="88">
        <f>N78/2</f>
        <v>30.806250000000002</v>
      </c>
      <c r="P78" s="101"/>
      <c r="Q78" s="102"/>
      <c r="R78" s="93"/>
      <c r="S78">
        <v>61.613</v>
      </c>
    </row>
    <row r="79" spans="1:19">
      <c r="A79" s="76"/>
      <c r="B79" s="99"/>
      <c r="C79" s="77" t="s">
        <v>19</v>
      </c>
      <c r="D79" s="78">
        <v>6.2</v>
      </c>
      <c r="E79" s="78">
        <v>6.3</v>
      </c>
      <c r="F79" s="78">
        <v>6.2</v>
      </c>
      <c r="G79" s="78">
        <v>6</v>
      </c>
      <c r="H79" s="78">
        <v>5.5</v>
      </c>
      <c r="I79" s="78">
        <v>6.4</v>
      </c>
      <c r="J79" s="78"/>
      <c r="K79" s="73">
        <f t="shared" si="6"/>
        <v>6.1750000000000007</v>
      </c>
      <c r="L79" s="63">
        <v>50</v>
      </c>
      <c r="M79" s="79">
        <f>K79/10*L79/2</f>
        <v>15.437500000000002</v>
      </c>
      <c r="N79" s="80"/>
      <c r="O79" s="63"/>
      <c r="P79" s="63"/>
      <c r="Q79" s="64"/>
      <c r="R79" s="81"/>
    </row>
    <row r="80" spans="1:19">
      <c r="A80" s="76"/>
      <c r="B80" s="99"/>
      <c r="C80" s="77" t="s">
        <v>20</v>
      </c>
      <c r="D80" s="78">
        <v>6.2</v>
      </c>
      <c r="E80" s="78">
        <v>6.3</v>
      </c>
      <c r="F80" s="78">
        <v>6.2</v>
      </c>
      <c r="G80" s="78">
        <v>6</v>
      </c>
      <c r="H80" s="78">
        <v>5.5</v>
      </c>
      <c r="I80" s="78">
        <v>6.5</v>
      </c>
      <c r="J80" s="78"/>
      <c r="K80" s="73">
        <f t="shared" si="6"/>
        <v>6.1750000000000007</v>
      </c>
      <c r="L80" s="63">
        <v>10</v>
      </c>
      <c r="M80" s="79">
        <f>K80/10*L80/2</f>
        <v>3.0875000000000004</v>
      </c>
      <c r="N80" s="80"/>
      <c r="O80" s="63"/>
      <c r="P80" s="63"/>
      <c r="Q80" s="64"/>
      <c r="R80" s="81"/>
    </row>
    <row r="81" spans="1:19">
      <c r="A81" s="76"/>
      <c r="B81" s="99"/>
      <c r="C81" s="77" t="s">
        <v>21</v>
      </c>
      <c r="D81" s="78">
        <v>6.2</v>
      </c>
      <c r="E81" s="78">
        <v>6.1</v>
      </c>
      <c r="F81" s="78">
        <v>6.2</v>
      </c>
      <c r="G81" s="78">
        <v>6</v>
      </c>
      <c r="H81" s="78">
        <v>5.4</v>
      </c>
      <c r="I81" s="78">
        <v>6.4</v>
      </c>
      <c r="J81" s="78"/>
      <c r="K81" s="73">
        <f t="shared" si="6"/>
        <v>6.125</v>
      </c>
      <c r="L81" s="63">
        <v>40</v>
      </c>
      <c r="M81" s="79">
        <f>K81/10*L81/2</f>
        <v>12.25</v>
      </c>
      <c r="N81" s="80"/>
      <c r="O81" s="63"/>
      <c r="P81" s="63"/>
      <c r="Q81" s="64"/>
      <c r="R81" s="223"/>
    </row>
    <row r="82" spans="1:19">
      <c r="A82" s="76"/>
      <c r="B82" s="99"/>
      <c r="C82" s="77"/>
      <c r="D82" s="78"/>
      <c r="E82" s="78"/>
      <c r="F82" s="77"/>
      <c r="G82" s="78"/>
      <c r="H82" s="77"/>
      <c r="I82" s="78"/>
      <c r="J82" s="78"/>
      <c r="K82" s="73"/>
      <c r="L82" s="63"/>
      <c r="M82" s="79"/>
      <c r="N82" s="80"/>
      <c r="O82" s="63"/>
      <c r="P82" s="63"/>
      <c r="Q82" s="64"/>
      <c r="R82" s="223"/>
    </row>
    <row r="83" spans="1:19">
      <c r="A83" s="76"/>
      <c r="B83" s="99"/>
      <c r="C83" s="77" t="s">
        <v>22</v>
      </c>
      <c r="D83" s="78">
        <v>6.3</v>
      </c>
      <c r="E83" s="78">
        <v>6.2</v>
      </c>
      <c r="F83" s="78">
        <v>6</v>
      </c>
      <c r="G83" s="78">
        <v>6</v>
      </c>
      <c r="H83" s="78">
        <v>5.4</v>
      </c>
      <c r="I83" s="78">
        <v>6.4</v>
      </c>
      <c r="J83" s="78"/>
      <c r="K83" s="73">
        <f t="shared" ref="K83:K89" si="7">(SUM(D83:I83)-MAX(D83:I83)-MIN(D83:I83))/4</f>
        <v>6.125</v>
      </c>
      <c r="L83" s="63">
        <v>50</v>
      </c>
      <c r="M83" s="79">
        <f>K83/10*L83/2</f>
        <v>15.312500000000002</v>
      </c>
      <c r="N83" s="80"/>
      <c r="O83" s="63"/>
      <c r="P83" s="63"/>
      <c r="Q83" s="64"/>
      <c r="R83" s="223"/>
    </row>
    <row r="84" spans="1:19">
      <c r="A84" s="76"/>
      <c r="B84" s="99"/>
      <c r="C84" s="77" t="s">
        <v>23</v>
      </c>
      <c r="D84" s="78">
        <v>6.4</v>
      </c>
      <c r="E84" s="78">
        <v>6.2</v>
      </c>
      <c r="F84" s="78">
        <v>6</v>
      </c>
      <c r="G84" s="78">
        <v>6</v>
      </c>
      <c r="H84" s="78">
        <v>5.4</v>
      </c>
      <c r="I84" s="78">
        <v>6.5</v>
      </c>
      <c r="J84" s="78"/>
      <c r="K84" s="73">
        <f t="shared" si="7"/>
        <v>6.15</v>
      </c>
      <c r="L84" s="63">
        <v>20</v>
      </c>
      <c r="M84" s="79">
        <f>K84/10*L84/2</f>
        <v>6.15</v>
      </c>
      <c r="N84" s="80"/>
      <c r="O84" s="63"/>
      <c r="P84" s="63"/>
      <c r="Q84" s="64"/>
      <c r="R84" s="224"/>
    </row>
    <row r="85" spans="1:19" ht="16.5" thickBot="1">
      <c r="A85" s="71"/>
      <c r="B85" s="100"/>
      <c r="C85" s="82" t="s">
        <v>24</v>
      </c>
      <c r="D85" s="78">
        <v>6.4</v>
      </c>
      <c r="E85" s="78">
        <v>6.2</v>
      </c>
      <c r="F85" s="78">
        <v>6.4</v>
      </c>
      <c r="G85" s="78">
        <v>6</v>
      </c>
      <c r="H85" s="78">
        <v>5.4</v>
      </c>
      <c r="I85" s="78">
        <v>6.4</v>
      </c>
      <c r="J85" s="78"/>
      <c r="K85" s="73">
        <f t="shared" si="7"/>
        <v>6.25</v>
      </c>
      <c r="L85" s="83">
        <v>30</v>
      </c>
      <c r="M85" s="79">
        <f>K85/10*L85/2</f>
        <v>9.375</v>
      </c>
      <c r="N85" s="84"/>
      <c r="O85" s="91"/>
      <c r="P85" s="91"/>
      <c r="Q85" s="89"/>
      <c r="R85" s="225"/>
    </row>
    <row r="86" spans="1:19" ht="16.5" thickBot="1">
      <c r="A86" s="87">
        <f>A78+1</f>
        <v>10</v>
      </c>
      <c r="B86" s="95" t="s">
        <v>195</v>
      </c>
      <c r="C86" s="72"/>
      <c r="D86" s="72">
        <v>1</v>
      </c>
      <c r="E86" s="72">
        <v>2</v>
      </c>
      <c r="F86" s="72">
        <v>3</v>
      </c>
      <c r="G86" s="72">
        <v>4</v>
      </c>
      <c r="H86" s="72">
        <v>5</v>
      </c>
      <c r="I86" s="72">
        <v>6</v>
      </c>
      <c r="J86" s="72">
        <v>7</v>
      </c>
      <c r="K86" s="73">
        <f t="shared" si="7"/>
        <v>3.5</v>
      </c>
      <c r="L86" s="61" t="s">
        <v>18</v>
      </c>
      <c r="M86" s="74"/>
      <c r="N86" s="96">
        <f>SUM(M87:M93)</f>
        <v>60.812499999999993</v>
      </c>
      <c r="O86" s="88">
        <f>N86/2</f>
        <v>30.406249999999996</v>
      </c>
      <c r="P86" s="101"/>
      <c r="Q86" s="102"/>
      <c r="R86" s="248"/>
      <c r="S86">
        <v>60.813000000000002</v>
      </c>
    </row>
    <row r="87" spans="1:19">
      <c r="A87" s="76"/>
      <c r="B87" s="99"/>
      <c r="C87" s="77" t="s">
        <v>19</v>
      </c>
      <c r="D87" s="78">
        <v>5.8</v>
      </c>
      <c r="E87" s="78">
        <v>6</v>
      </c>
      <c r="F87" s="78">
        <v>6.5</v>
      </c>
      <c r="G87" s="78">
        <v>6.1</v>
      </c>
      <c r="H87" s="78">
        <v>5.7</v>
      </c>
      <c r="I87" s="78">
        <v>6.1</v>
      </c>
      <c r="J87" s="78"/>
      <c r="K87" s="73">
        <f t="shared" si="7"/>
        <v>5.9999999999999991</v>
      </c>
      <c r="L87" s="63">
        <v>50</v>
      </c>
      <c r="M87" s="79">
        <f>K87/10*L87/2</f>
        <v>14.999999999999996</v>
      </c>
      <c r="N87" s="80"/>
      <c r="O87" s="63"/>
      <c r="P87" s="63"/>
      <c r="Q87" s="64"/>
      <c r="R87" s="223"/>
    </row>
    <row r="88" spans="1:19">
      <c r="A88" s="76"/>
      <c r="B88" s="99"/>
      <c r="C88" s="77" t="s">
        <v>20</v>
      </c>
      <c r="D88" s="78">
        <v>5.9</v>
      </c>
      <c r="E88" s="78">
        <v>6</v>
      </c>
      <c r="F88">
        <v>6.6</v>
      </c>
      <c r="G88" s="78">
        <v>6.1</v>
      </c>
      <c r="H88" s="78">
        <v>5.7</v>
      </c>
      <c r="I88" s="78">
        <v>6</v>
      </c>
      <c r="J88" s="78"/>
      <c r="K88" s="73">
        <f t="shared" si="7"/>
        <v>5.9999999999999991</v>
      </c>
      <c r="L88" s="63">
        <v>10</v>
      </c>
      <c r="M88" s="79">
        <f>K88/10*L88/2</f>
        <v>2.9999999999999991</v>
      </c>
      <c r="N88" s="80"/>
      <c r="O88" s="63"/>
      <c r="P88" s="63"/>
      <c r="Q88" s="64"/>
      <c r="R88" s="81"/>
    </row>
    <row r="89" spans="1:19">
      <c r="A89" s="76"/>
      <c r="B89" s="99"/>
      <c r="C89" s="77" t="s">
        <v>21</v>
      </c>
      <c r="D89" s="78">
        <v>6</v>
      </c>
      <c r="E89" s="78">
        <v>6.2</v>
      </c>
      <c r="F89" s="78">
        <v>6.7</v>
      </c>
      <c r="G89" s="78">
        <v>6.2</v>
      </c>
      <c r="H89" s="78">
        <v>5.8</v>
      </c>
      <c r="I89" s="78">
        <v>6.1</v>
      </c>
      <c r="J89" s="78"/>
      <c r="K89" s="73">
        <f t="shared" si="7"/>
        <v>6.125</v>
      </c>
      <c r="L89" s="63">
        <v>40</v>
      </c>
      <c r="M89" s="79">
        <f>K89/10*L89/2</f>
        <v>12.25</v>
      </c>
      <c r="N89" s="80"/>
      <c r="O89" s="63"/>
      <c r="P89" s="63"/>
      <c r="Q89" s="64"/>
      <c r="R89" s="81"/>
    </row>
    <row r="90" spans="1:19">
      <c r="A90" s="76"/>
      <c r="B90" s="99"/>
      <c r="C90" s="77"/>
      <c r="D90" s="77"/>
      <c r="E90" s="77"/>
      <c r="F90" s="77"/>
      <c r="G90" s="77"/>
      <c r="H90" s="78"/>
      <c r="I90" s="77"/>
      <c r="J90" s="77"/>
      <c r="K90" s="73"/>
      <c r="L90" s="63"/>
      <c r="M90" s="79"/>
      <c r="N90" s="80"/>
      <c r="O90" s="63"/>
      <c r="P90" s="63"/>
      <c r="Q90" s="64"/>
      <c r="R90" s="81"/>
    </row>
    <row r="91" spans="1:19">
      <c r="A91" s="76"/>
      <c r="B91" s="99"/>
      <c r="C91" s="77" t="s">
        <v>22</v>
      </c>
      <c r="D91" s="78">
        <v>6</v>
      </c>
      <c r="E91" s="78">
        <v>6.2</v>
      </c>
      <c r="F91" s="78">
        <v>6.7</v>
      </c>
      <c r="G91" s="78">
        <v>6</v>
      </c>
      <c r="H91" s="78">
        <v>5.8</v>
      </c>
      <c r="I91" s="78">
        <v>6.1</v>
      </c>
      <c r="J91" s="78"/>
      <c r="K91" s="73">
        <f t="shared" ref="K91:K97" si="8">(SUM(D91:I91)-MAX(D91:I91)-MIN(D91:I91))/4</f>
        <v>6.0749999999999993</v>
      </c>
      <c r="L91" s="63">
        <v>50</v>
      </c>
      <c r="M91" s="79">
        <f>K91/10*L91/2</f>
        <v>15.187499999999998</v>
      </c>
      <c r="N91" s="80"/>
      <c r="O91" s="63"/>
      <c r="P91" s="63"/>
      <c r="Q91" s="64"/>
      <c r="R91" s="81"/>
    </row>
    <row r="92" spans="1:19" ht="16.5" thickBot="1">
      <c r="A92" s="76"/>
      <c r="B92" s="99"/>
      <c r="C92" s="77" t="s">
        <v>23</v>
      </c>
      <c r="D92" s="78">
        <v>6.1</v>
      </c>
      <c r="E92" s="78">
        <v>6.3</v>
      </c>
      <c r="F92" s="78">
        <v>6.6</v>
      </c>
      <c r="G92" s="78">
        <v>6</v>
      </c>
      <c r="H92" s="78">
        <v>5.9</v>
      </c>
      <c r="I92" s="82">
        <v>6.2</v>
      </c>
      <c r="J92" s="78"/>
      <c r="K92" s="73">
        <f t="shared" si="8"/>
        <v>6.15</v>
      </c>
      <c r="L92" s="63">
        <v>20</v>
      </c>
      <c r="M92" s="79">
        <f>K92/10*L92/2</f>
        <v>6.15</v>
      </c>
      <c r="N92" s="80"/>
      <c r="O92" s="63"/>
      <c r="P92" s="63"/>
      <c r="Q92" s="64"/>
      <c r="R92" s="81"/>
    </row>
    <row r="93" spans="1:19" ht="16.5" thickBot="1">
      <c r="A93" s="71"/>
      <c r="B93" s="100"/>
      <c r="C93" s="82" t="s">
        <v>24</v>
      </c>
      <c r="D93" s="78">
        <v>6.1</v>
      </c>
      <c r="E93" s="78">
        <v>6.3</v>
      </c>
      <c r="F93" s="78">
        <v>6.8</v>
      </c>
      <c r="G93" s="78">
        <v>6</v>
      </c>
      <c r="H93" s="78">
        <v>5.9</v>
      </c>
      <c r="I93" s="82">
        <v>6.2</v>
      </c>
      <c r="J93" s="82"/>
      <c r="K93" s="73">
        <f t="shared" si="8"/>
        <v>6.15</v>
      </c>
      <c r="L93" s="83">
        <v>30</v>
      </c>
      <c r="M93" s="79">
        <f>K93/10*L93/2</f>
        <v>9.2249999999999996</v>
      </c>
      <c r="N93" s="84"/>
      <c r="O93" s="91"/>
      <c r="P93" s="91"/>
      <c r="Q93" s="89"/>
      <c r="R93" s="90"/>
    </row>
    <row r="94" spans="1:19" ht="16.5" thickBot="1">
      <c r="A94" s="87">
        <f>A86+1</f>
        <v>11</v>
      </c>
      <c r="B94" s="95" t="s">
        <v>150</v>
      </c>
      <c r="C94" s="72"/>
      <c r="D94" s="72">
        <v>1</v>
      </c>
      <c r="E94" s="72">
        <v>2</v>
      </c>
      <c r="F94" s="72">
        <v>3</v>
      </c>
      <c r="G94" s="72">
        <v>4</v>
      </c>
      <c r="H94" s="72">
        <v>5</v>
      </c>
      <c r="I94" s="72">
        <v>6</v>
      </c>
      <c r="J94" s="72">
        <v>7</v>
      </c>
      <c r="K94" s="73">
        <f t="shared" si="8"/>
        <v>3.5</v>
      </c>
      <c r="L94" s="61" t="s">
        <v>18</v>
      </c>
      <c r="M94" s="74"/>
      <c r="N94" s="96">
        <f>SUM(M95:M101)</f>
        <v>61.987500000000004</v>
      </c>
      <c r="O94" s="88">
        <f>N94/2</f>
        <v>30.993750000000002</v>
      </c>
      <c r="P94" s="101"/>
      <c r="Q94" s="102"/>
      <c r="R94" s="93"/>
      <c r="S94">
        <v>61.988</v>
      </c>
    </row>
    <row r="95" spans="1:19">
      <c r="A95" s="76"/>
      <c r="B95" s="99"/>
      <c r="C95" s="77" t="s">
        <v>19</v>
      </c>
      <c r="D95" s="78">
        <v>6.3</v>
      </c>
      <c r="E95" s="78">
        <v>6.5</v>
      </c>
      <c r="F95" s="78">
        <v>6</v>
      </c>
      <c r="G95" s="78">
        <v>6.2</v>
      </c>
      <c r="H95" s="78">
        <v>6</v>
      </c>
      <c r="I95" s="78">
        <v>6.2</v>
      </c>
      <c r="J95" s="78"/>
      <c r="K95" s="73">
        <f t="shared" si="8"/>
        <v>6.1750000000000007</v>
      </c>
      <c r="L95" s="63">
        <v>50</v>
      </c>
      <c r="M95" s="79">
        <f>K95/10*L95/2</f>
        <v>15.437500000000002</v>
      </c>
      <c r="N95" s="80"/>
      <c r="O95" s="63"/>
      <c r="P95" s="63"/>
      <c r="Q95" s="64"/>
      <c r="R95" s="81"/>
    </row>
    <row r="96" spans="1:19">
      <c r="A96" s="76"/>
      <c r="B96" s="99"/>
      <c r="C96" s="77" t="s">
        <v>20</v>
      </c>
      <c r="D96" s="78">
        <v>6.3</v>
      </c>
      <c r="E96" s="78">
        <v>6.5</v>
      </c>
      <c r="F96" s="78">
        <v>6.1</v>
      </c>
      <c r="G96" s="78">
        <v>6.2</v>
      </c>
      <c r="H96" s="78">
        <v>6.1</v>
      </c>
      <c r="I96" s="78">
        <v>6.1</v>
      </c>
      <c r="J96" s="78"/>
      <c r="K96" s="73">
        <f t="shared" si="8"/>
        <v>6.1749999999999989</v>
      </c>
      <c r="L96" s="63">
        <v>10</v>
      </c>
      <c r="M96" s="79">
        <f>K96/10*L96/2</f>
        <v>3.0874999999999995</v>
      </c>
      <c r="N96" s="80"/>
      <c r="O96" s="63"/>
      <c r="P96" s="63"/>
      <c r="Q96" s="64"/>
      <c r="R96" s="81"/>
    </row>
    <row r="97" spans="1:19">
      <c r="A97" s="76"/>
      <c r="B97" s="99"/>
      <c r="C97" s="77" t="s">
        <v>21</v>
      </c>
      <c r="D97" s="78">
        <v>6.2</v>
      </c>
      <c r="E97" s="78">
        <v>6.2</v>
      </c>
      <c r="F97" s="78">
        <v>6</v>
      </c>
      <c r="G97" s="78">
        <v>6.3</v>
      </c>
      <c r="H97" s="78">
        <v>6.2</v>
      </c>
      <c r="I97" s="78">
        <v>6</v>
      </c>
      <c r="J97" s="78"/>
      <c r="K97" s="73">
        <f t="shared" si="8"/>
        <v>6.1499999999999995</v>
      </c>
      <c r="L97" s="63">
        <v>40</v>
      </c>
      <c r="M97" s="79">
        <f>K97/10*L97/2</f>
        <v>12.3</v>
      </c>
      <c r="N97" s="80"/>
      <c r="O97" s="63"/>
      <c r="P97" s="63"/>
      <c r="Q97" s="64"/>
      <c r="R97" s="81"/>
    </row>
    <row r="98" spans="1:19">
      <c r="A98" s="76"/>
      <c r="B98" s="99"/>
      <c r="C98" s="77"/>
      <c r="D98" s="77"/>
      <c r="E98" s="78"/>
      <c r="F98" s="77"/>
      <c r="G98" s="77"/>
      <c r="H98" s="77"/>
      <c r="I98" s="77"/>
      <c r="J98" s="77"/>
      <c r="K98" s="73"/>
      <c r="L98" s="63"/>
      <c r="M98" s="79"/>
      <c r="N98" s="80"/>
      <c r="O98" s="63"/>
      <c r="P98" s="63"/>
      <c r="Q98" s="64"/>
      <c r="R98" s="81"/>
    </row>
    <row r="99" spans="1:19">
      <c r="A99" s="76"/>
      <c r="B99" s="99"/>
      <c r="C99" s="77" t="s">
        <v>22</v>
      </c>
      <c r="D99" s="78">
        <v>6.4</v>
      </c>
      <c r="E99" s="78">
        <v>6.5</v>
      </c>
      <c r="F99" s="78">
        <v>6.3</v>
      </c>
      <c r="G99" s="78">
        <v>6.2</v>
      </c>
      <c r="H99" s="78">
        <v>5.8</v>
      </c>
      <c r="I99" s="78">
        <v>6</v>
      </c>
      <c r="J99" s="78"/>
      <c r="K99" s="73">
        <f t="shared" ref="K99:K105" si="9">(SUM(D99:I99)-MAX(D99:I99)-MIN(D99:I99))/4</f>
        <v>6.2250000000000005</v>
      </c>
      <c r="L99" s="63">
        <v>50</v>
      </c>
      <c r="M99" s="79">
        <f>K99/10*L99/2</f>
        <v>15.562500000000002</v>
      </c>
      <c r="N99" s="80"/>
      <c r="O99" s="63"/>
      <c r="P99" s="63"/>
      <c r="Q99" s="64"/>
      <c r="R99" s="81"/>
    </row>
    <row r="100" spans="1:19" ht="16.5" thickBot="1">
      <c r="A100" s="76"/>
      <c r="B100" s="99"/>
      <c r="C100" s="77" t="s">
        <v>23</v>
      </c>
      <c r="D100" s="78">
        <v>6.4</v>
      </c>
      <c r="E100" s="78">
        <v>6.5</v>
      </c>
      <c r="F100" s="82">
        <v>6.2</v>
      </c>
      <c r="G100" s="78">
        <v>6.3</v>
      </c>
      <c r="H100" s="78">
        <v>5.8</v>
      </c>
      <c r="I100" s="78">
        <v>6</v>
      </c>
      <c r="J100" s="78"/>
      <c r="K100" s="73">
        <f t="shared" si="9"/>
        <v>6.2250000000000005</v>
      </c>
      <c r="L100" s="63">
        <v>20</v>
      </c>
      <c r="M100" s="79">
        <f>K100/10*L100/2</f>
        <v>6.2250000000000005</v>
      </c>
      <c r="N100" s="80"/>
      <c r="O100" s="63"/>
      <c r="P100" s="63"/>
      <c r="Q100" s="64"/>
      <c r="R100" s="81"/>
    </row>
    <row r="101" spans="1:19" ht="16.5" thickBot="1">
      <c r="A101" s="71"/>
      <c r="B101" s="100"/>
      <c r="C101" s="82" t="s">
        <v>24</v>
      </c>
      <c r="D101" s="82">
        <v>6.4</v>
      </c>
      <c r="E101" s="78">
        <v>6.5</v>
      </c>
      <c r="F101" s="82">
        <v>6.2</v>
      </c>
      <c r="G101" s="82">
        <v>6.3</v>
      </c>
      <c r="H101" s="82">
        <v>5.8</v>
      </c>
      <c r="I101" s="82">
        <v>6.1</v>
      </c>
      <c r="J101" s="82"/>
      <c r="K101" s="73">
        <f t="shared" si="9"/>
        <v>6.2500000000000009</v>
      </c>
      <c r="L101" s="83">
        <v>30</v>
      </c>
      <c r="M101" s="79">
        <f>K101/10*L101/2</f>
        <v>9.3750000000000018</v>
      </c>
      <c r="N101" s="84"/>
      <c r="O101" s="91"/>
      <c r="P101" s="91"/>
      <c r="Q101" s="89"/>
      <c r="R101" s="90"/>
    </row>
    <row r="102" spans="1:19" ht="16.5" thickBot="1">
      <c r="A102" s="87">
        <f>A94+1</f>
        <v>12</v>
      </c>
      <c r="B102" s="95" t="s">
        <v>152</v>
      </c>
      <c r="C102" s="72"/>
      <c r="D102" s="72">
        <v>1</v>
      </c>
      <c r="E102" s="72">
        <v>2</v>
      </c>
      <c r="F102" s="72">
        <v>3</v>
      </c>
      <c r="G102" s="72">
        <v>4</v>
      </c>
      <c r="H102" s="72">
        <v>5</v>
      </c>
      <c r="I102" s="72">
        <v>6</v>
      </c>
      <c r="J102" s="72">
        <v>7</v>
      </c>
      <c r="K102" s="73">
        <f t="shared" si="9"/>
        <v>3.5</v>
      </c>
      <c r="L102" s="61" t="s">
        <v>18</v>
      </c>
      <c r="M102" s="74"/>
      <c r="N102" s="96">
        <f>SUM(M103:M109)</f>
        <v>60.774999999999999</v>
      </c>
      <c r="O102" s="88">
        <f>N102/2</f>
        <v>30.387499999999999</v>
      </c>
      <c r="P102" s="101"/>
      <c r="Q102" s="102"/>
      <c r="R102" s="93"/>
      <c r="S102">
        <v>60.774999999999999</v>
      </c>
    </row>
    <row r="103" spans="1:19">
      <c r="A103" s="76"/>
      <c r="B103" s="99"/>
      <c r="C103" s="77" t="s">
        <v>19</v>
      </c>
      <c r="D103" s="78">
        <v>6</v>
      </c>
      <c r="E103" s="78">
        <v>5.9</v>
      </c>
      <c r="F103" s="78">
        <v>5.9</v>
      </c>
      <c r="G103" s="78">
        <v>6.2</v>
      </c>
      <c r="H103" s="78">
        <v>5.5</v>
      </c>
      <c r="I103" s="78">
        <v>6.3</v>
      </c>
      <c r="J103" s="78"/>
      <c r="K103" s="73">
        <f t="shared" si="9"/>
        <v>5.9999999999999991</v>
      </c>
      <c r="L103" s="63">
        <v>50</v>
      </c>
      <c r="M103" s="79">
        <f>K103/10*L103/2</f>
        <v>14.999999999999996</v>
      </c>
      <c r="N103" s="80"/>
      <c r="O103" s="63"/>
      <c r="P103" s="63"/>
      <c r="Q103" s="64"/>
      <c r="R103" s="81"/>
    </row>
    <row r="104" spans="1:19">
      <c r="A104" s="76"/>
      <c r="B104" s="99"/>
      <c r="C104" s="77" t="s">
        <v>20</v>
      </c>
      <c r="D104" s="78">
        <v>6</v>
      </c>
      <c r="E104" s="78">
        <v>6</v>
      </c>
      <c r="F104" s="78">
        <v>6.2</v>
      </c>
      <c r="G104" s="78">
        <v>6.2</v>
      </c>
      <c r="H104" s="78">
        <v>5.5</v>
      </c>
      <c r="I104" s="78">
        <v>6.4</v>
      </c>
      <c r="J104" s="78"/>
      <c r="K104" s="73">
        <f t="shared" si="9"/>
        <v>6.1</v>
      </c>
      <c r="L104" s="63">
        <v>10</v>
      </c>
      <c r="M104" s="79">
        <f>K104/10*L104/2</f>
        <v>3.05</v>
      </c>
      <c r="N104" s="80"/>
      <c r="O104" s="63"/>
      <c r="P104" s="63"/>
      <c r="Q104" s="64"/>
      <c r="R104" s="81"/>
    </row>
    <row r="105" spans="1:19">
      <c r="A105" s="76"/>
      <c r="B105" s="99"/>
      <c r="C105" s="77" t="s">
        <v>21</v>
      </c>
      <c r="D105" s="78">
        <v>6.1</v>
      </c>
      <c r="E105" s="78">
        <v>6</v>
      </c>
      <c r="F105" s="78">
        <v>6</v>
      </c>
      <c r="G105" s="78">
        <v>6.3</v>
      </c>
      <c r="H105" s="78">
        <v>5.4</v>
      </c>
      <c r="I105" s="78">
        <v>6.5</v>
      </c>
      <c r="J105" s="78"/>
      <c r="K105" s="73">
        <f t="shared" si="9"/>
        <v>6.1000000000000014</v>
      </c>
      <c r="L105" s="63">
        <v>40</v>
      </c>
      <c r="M105" s="79">
        <f>K105/10*L105/2</f>
        <v>12.200000000000003</v>
      </c>
      <c r="N105" s="80"/>
      <c r="O105" s="63"/>
      <c r="P105" s="63"/>
      <c r="Q105" s="64"/>
      <c r="R105" s="81"/>
    </row>
    <row r="106" spans="1:19">
      <c r="A106" s="76"/>
      <c r="B106" s="99"/>
      <c r="C106" s="77"/>
      <c r="D106" s="78"/>
      <c r="E106" s="77"/>
      <c r="F106" s="77"/>
      <c r="G106" s="78"/>
      <c r="H106" s="78"/>
      <c r="I106" s="77"/>
      <c r="J106" s="77"/>
      <c r="K106" s="73"/>
      <c r="L106" s="63"/>
      <c r="M106" s="79"/>
      <c r="N106" s="80"/>
      <c r="O106" s="63"/>
      <c r="P106" s="63"/>
      <c r="Q106" s="64"/>
      <c r="R106" s="81"/>
    </row>
    <row r="107" spans="1:19">
      <c r="A107" s="76"/>
      <c r="B107" s="99"/>
      <c r="C107" s="77" t="s">
        <v>22</v>
      </c>
      <c r="D107" s="78">
        <v>6.1</v>
      </c>
      <c r="E107" s="78">
        <v>6</v>
      </c>
      <c r="F107" s="78">
        <v>6</v>
      </c>
      <c r="G107" s="78">
        <v>6.3</v>
      </c>
      <c r="H107" s="78">
        <v>5.4</v>
      </c>
      <c r="I107" s="78">
        <v>6.5</v>
      </c>
      <c r="J107" s="78"/>
      <c r="K107" s="73">
        <f>(SUM(D107:I107)-MAX(D107:I107)-MIN(D107:I107))/4</f>
        <v>6.1000000000000014</v>
      </c>
      <c r="L107" s="63">
        <v>50</v>
      </c>
      <c r="M107" s="79">
        <f>K107/10*L107/2</f>
        <v>15.250000000000002</v>
      </c>
      <c r="N107" s="80"/>
      <c r="O107" s="63"/>
      <c r="P107" s="63"/>
      <c r="Q107" s="64"/>
      <c r="R107" s="223"/>
    </row>
    <row r="108" spans="1:19">
      <c r="A108" s="76"/>
      <c r="B108" s="99"/>
      <c r="C108" s="77" t="s">
        <v>23</v>
      </c>
      <c r="D108" s="78">
        <v>6.2</v>
      </c>
      <c r="E108" s="78">
        <v>6</v>
      </c>
      <c r="F108" s="78">
        <v>5.9</v>
      </c>
      <c r="G108" s="78">
        <v>6.4</v>
      </c>
      <c r="H108" s="78">
        <v>5.5</v>
      </c>
      <c r="I108" s="78">
        <v>6.4</v>
      </c>
      <c r="J108" s="78"/>
      <c r="K108" s="73">
        <f>(SUM(D108:I108)-MAX(D108:I108)-MIN(D108:I108))/4</f>
        <v>6.125</v>
      </c>
      <c r="L108" s="63">
        <v>20</v>
      </c>
      <c r="M108" s="79">
        <f>K108/10*L108/2</f>
        <v>6.125</v>
      </c>
      <c r="N108" s="80"/>
      <c r="O108" s="63"/>
      <c r="P108" s="63"/>
      <c r="Q108" s="64"/>
      <c r="R108" s="224"/>
    </row>
    <row r="109" spans="1:19" ht="16.5" thickBot="1">
      <c r="A109" s="71"/>
      <c r="B109" s="100"/>
      <c r="C109" s="82" t="s">
        <v>24</v>
      </c>
      <c r="D109" s="82">
        <v>6.1</v>
      </c>
      <c r="E109" s="82">
        <v>6.1</v>
      </c>
      <c r="F109" s="82">
        <v>5.9</v>
      </c>
      <c r="G109" s="78">
        <v>6.5</v>
      </c>
      <c r="H109" s="78">
        <v>5.6</v>
      </c>
      <c r="I109" s="82">
        <v>6.3</v>
      </c>
      <c r="J109" s="82"/>
      <c r="K109" s="73">
        <f>(SUM(D109:I109)-MAX(D109:I109)-MIN(D109:I109))/4</f>
        <v>6.1</v>
      </c>
      <c r="L109" s="83">
        <v>30</v>
      </c>
      <c r="M109" s="79">
        <f>K109/10*L109/2</f>
        <v>9.15</v>
      </c>
      <c r="N109" s="84"/>
      <c r="O109" s="91"/>
      <c r="P109" s="91"/>
      <c r="Q109" s="89"/>
      <c r="R109" s="225"/>
    </row>
    <row r="110" spans="1:19" ht="16.5" thickBot="1">
      <c r="A110" s="87">
        <f>A102+1</f>
        <v>13</v>
      </c>
      <c r="B110" s="95" t="s">
        <v>157</v>
      </c>
      <c r="C110" s="72"/>
      <c r="D110" s="72">
        <v>1</v>
      </c>
      <c r="E110" s="72">
        <v>2</v>
      </c>
      <c r="F110" s="72">
        <v>3</v>
      </c>
      <c r="G110" s="72">
        <v>4</v>
      </c>
      <c r="H110" s="72">
        <v>5</v>
      </c>
      <c r="I110" s="72">
        <v>6</v>
      </c>
      <c r="J110" s="72">
        <v>7</v>
      </c>
      <c r="K110" s="66">
        <f>(SUM(D110:J110)-MAX(D110:J110)-MIN(D110:J110))/5</f>
        <v>4</v>
      </c>
      <c r="L110" s="61" t="s">
        <v>18</v>
      </c>
      <c r="M110" s="74"/>
      <c r="N110" s="96">
        <f>SUM(M111:M117)</f>
        <v>65.3125</v>
      </c>
      <c r="O110" s="88">
        <f>N110/2</f>
        <v>32.65625</v>
      </c>
      <c r="P110" s="101"/>
      <c r="Q110" s="102"/>
      <c r="R110" s="248"/>
      <c r="S110">
        <v>65.313000000000002</v>
      </c>
    </row>
    <row r="111" spans="1:19">
      <c r="A111" s="76"/>
      <c r="B111" s="99"/>
      <c r="C111" s="77" t="s">
        <v>19</v>
      </c>
      <c r="D111" s="78">
        <v>6.7</v>
      </c>
      <c r="E111" s="78">
        <v>6.4</v>
      </c>
      <c r="F111" s="78">
        <v>6.6</v>
      </c>
      <c r="G111" s="78">
        <v>6.5</v>
      </c>
      <c r="H111" s="78">
        <v>6.2</v>
      </c>
      <c r="I111" s="78">
        <v>6.4</v>
      </c>
      <c r="J111" s="78"/>
      <c r="K111" s="73">
        <f>(SUM(D111:I111)-MAX(D111:I111)-MIN(D111:I111))/4</f>
        <v>6.4750000000000005</v>
      </c>
      <c r="L111" s="63">
        <v>50</v>
      </c>
      <c r="M111" s="79">
        <f>K111/10*L111/2</f>
        <v>16.187500000000004</v>
      </c>
      <c r="N111" s="80"/>
      <c r="O111" s="63"/>
      <c r="P111" s="63"/>
      <c r="Q111" s="64"/>
      <c r="R111" s="223"/>
    </row>
    <row r="112" spans="1:19">
      <c r="A112" s="76"/>
      <c r="B112" s="99"/>
      <c r="C112" s="77" t="s">
        <v>20</v>
      </c>
      <c r="D112" s="78">
        <v>6.7</v>
      </c>
      <c r="E112" s="78">
        <v>6.5</v>
      </c>
      <c r="F112" s="78">
        <v>6.5</v>
      </c>
      <c r="G112" s="78">
        <v>6.6</v>
      </c>
      <c r="H112" s="78">
        <v>6.6</v>
      </c>
      <c r="I112" s="78">
        <v>6.4</v>
      </c>
      <c r="J112" s="78"/>
      <c r="K112" s="73">
        <f>(SUM(D112:I112)-MAX(D112:I112)-MIN(D112:I112))/4</f>
        <v>6.5499999999999989</v>
      </c>
      <c r="L112" s="63">
        <v>10</v>
      </c>
      <c r="M112" s="79">
        <f>K112/10*L112/2</f>
        <v>3.2749999999999995</v>
      </c>
      <c r="N112" s="80"/>
      <c r="O112" s="63"/>
      <c r="P112" s="63"/>
      <c r="Q112" s="64"/>
      <c r="R112" s="223"/>
    </row>
    <row r="113" spans="1:19">
      <c r="A113" s="76"/>
      <c r="B113" s="99"/>
      <c r="C113" s="77" t="s">
        <v>21</v>
      </c>
      <c r="D113" s="78">
        <v>6.8</v>
      </c>
      <c r="E113" s="78">
        <v>6.5</v>
      </c>
      <c r="F113" s="78">
        <v>6.6</v>
      </c>
      <c r="G113" s="78">
        <v>6.5</v>
      </c>
      <c r="H113" s="78">
        <v>6.3</v>
      </c>
      <c r="I113" s="78">
        <v>6.5</v>
      </c>
      <c r="J113" s="78"/>
      <c r="K113" s="73">
        <f>(SUM(D113:I113)-MAX(D113:I113)-MIN(D113:I113))/4</f>
        <v>6.5249999999999995</v>
      </c>
      <c r="L113" s="63">
        <v>40</v>
      </c>
      <c r="M113" s="79">
        <f>K113/10*L113/2</f>
        <v>13.049999999999999</v>
      </c>
      <c r="N113" s="80"/>
      <c r="O113" s="63"/>
      <c r="P113" s="63"/>
      <c r="Q113" s="64"/>
      <c r="R113" s="81"/>
    </row>
    <row r="114" spans="1:19">
      <c r="A114" s="76"/>
      <c r="B114" s="99"/>
      <c r="C114" s="77"/>
      <c r="D114" s="77"/>
      <c r="E114" s="77"/>
      <c r="F114" s="77"/>
      <c r="G114" s="78"/>
      <c r="H114" s="77"/>
      <c r="I114" s="77"/>
      <c r="J114" s="77"/>
      <c r="K114" s="73"/>
      <c r="L114" s="63"/>
      <c r="M114" s="79"/>
      <c r="N114" s="80"/>
      <c r="O114" s="63"/>
      <c r="P114" s="63"/>
      <c r="Q114" s="64"/>
      <c r="R114" s="81"/>
    </row>
    <row r="115" spans="1:19">
      <c r="A115" s="76"/>
      <c r="B115" s="99"/>
      <c r="C115" s="77" t="s">
        <v>22</v>
      </c>
      <c r="D115" s="78">
        <v>6.8</v>
      </c>
      <c r="E115" s="78">
        <v>6.5</v>
      </c>
      <c r="F115" s="78">
        <v>6.6</v>
      </c>
      <c r="G115" s="78">
        <v>6.6</v>
      </c>
      <c r="H115" s="78">
        <v>6.1</v>
      </c>
      <c r="I115" s="78">
        <v>6.5</v>
      </c>
      <c r="J115" s="78"/>
      <c r="K115" s="73">
        <f t="shared" ref="K115:K121" si="10">(SUM(D115:I115)-MAX(D115:I115)-MIN(D115:I115))/4</f>
        <v>6.5500000000000007</v>
      </c>
      <c r="L115" s="63">
        <v>50</v>
      </c>
      <c r="M115" s="79">
        <f>K115/10*L115/2</f>
        <v>16.375</v>
      </c>
      <c r="N115" s="80"/>
      <c r="O115" s="63"/>
      <c r="P115" s="63"/>
      <c r="Q115" s="64"/>
      <c r="R115" s="81"/>
    </row>
    <row r="116" spans="1:19">
      <c r="A116" s="76"/>
      <c r="B116" s="99"/>
      <c r="C116" s="77" t="s">
        <v>23</v>
      </c>
      <c r="D116" s="78">
        <v>6.8</v>
      </c>
      <c r="E116" s="78">
        <v>6.4</v>
      </c>
      <c r="F116" s="78">
        <v>7</v>
      </c>
      <c r="G116" s="78">
        <v>6.5</v>
      </c>
      <c r="H116" s="78">
        <v>6.3</v>
      </c>
      <c r="I116" s="78">
        <v>6.4</v>
      </c>
      <c r="J116" s="78"/>
      <c r="K116" s="73">
        <f t="shared" si="10"/>
        <v>6.5249999999999995</v>
      </c>
      <c r="L116" s="63">
        <v>20</v>
      </c>
      <c r="M116" s="79">
        <f>K116/10*L116/2</f>
        <v>6.5249999999999995</v>
      </c>
      <c r="N116" s="80"/>
      <c r="O116" s="63"/>
      <c r="P116" s="63"/>
      <c r="Q116" s="64"/>
      <c r="R116" s="81"/>
    </row>
    <row r="117" spans="1:19" ht="16.5" thickBot="1">
      <c r="A117" s="71"/>
      <c r="B117" s="100"/>
      <c r="C117" s="82" t="s">
        <v>24</v>
      </c>
      <c r="D117" s="82">
        <v>6.9</v>
      </c>
      <c r="E117" s="78">
        <v>6.4</v>
      </c>
      <c r="F117" s="82">
        <v>6.9</v>
      </c>
      <c r="G117" s="78">
        <v>6.6</v>
      </c>
      <c r="H117" s="82">
        <v>6.3</v>
      </c>
      <c r="I117" s="82">
        <v>6.5</v>
      </c>
      <c r="J117" s="82"/>
      <c r="K117" s="73">
        <f t="shared" si="10"/>
        <v>6.6000000000000005</v>
      </c>
      <c r="L117" s="83">
        <v>30</v>
      </c>
      <c r="M117" s="79">
        <f>K117/10*L117/2</f>
        <v>9.9</v>
      </c>
      <c r="N117" s="84"/>
      <c r="O117" s="91"/>
      <c r="P117" s="91"/>
      <c r="Q117" s="89"/>
      <c r="R117" s="90"/>
    </row>
    <row r="118" spans="1:19" ht="16.5" thickBot="1">
      <c r="A118" s="87">
        <f>A110+1</f>
        <v>14</v>
      </c>
      <c r="B118" s="95" t="s">
        <v>196</v>
      </c>
      <c r="C118" s="72"/>
      <c r="D118" s="72">
        <v>1</v>
      </c>
      <c r="E118" s="72">
        <v>2</v>
      </c>
      <c r="F118" s="72">
        <v>3</v>
      </c>
      <c r="G118" s="72">
        <v>4</v>
      </c>
      <c r="H118" s="72">
        <v>5</v>
      </c>
      <c r="I118" s="72">
        <v>6</v>
      </c>
      <c r="J118" s="72">
        <v>7</v>
      </c>
      <c r="K118" s="73">
        <f t="shared" si="10"/>
        <v>3.5</v>
      </c>
      <c r="L118" s="61" t="s">
        <v>18</v>
      </c>
      <c r="M118" s="74"/>
      <c r="N118" s="96">
        <f>SUM(M119:M125)</f>
        <v>68.987500000000011</v>
      </c>
      <c r="O118" s="88">
        <f>N118/2</f>
        <v>34.493750000000006</v>
      </c>
      <c r="P118" s="101"/>
      <c r="Q118" s="102"/>
      <c r="R118" s="93"/>
      <c r="S118">
        <v>68.988</v>
      </c>
    </row>
    <row r="119" spans="1:19">
      <c r="A119" s="76"/>
      <c r="B119" s="99"/>
      <c r="C119" s="77" t="s">
        <v>19</v>
      </c>
      <c r="D119" s="78">
        <v>7</v>
      </c>
      <c r="E119" s="78">
        <v>6.8</v>
      </c>
      <c r="F119" s="78">
        <v>7</v>
      </c>
      <c r="G119" s="78">
        <v>7</v>
      </c>
      <c r="H119" s="78">
        <v>6.6</v>
      </c>
      <c r="I119" s="78">
        <v>6.6</v>
      </c>
      <c r="J119" s="78"/>
      <c r="K119" s="73">
        <f t="shared" si="10"/>
        <v>6.85</v>
      </c>
      <c r="L119" s="63">
        <v>50</v>
      </c>
      <c r="M119" s="79">
        <f>K119/10*L119/2</f>
        <v>17.125</v>
      </c>
      <c r="N119" s="80"/>
      <c r="O119" s="63"/>
      <c r="P119" s="63"/>
      <c r="Q119" s="64"/>
      <c r="R119" s="81"/>
    </row>
    <row r="120" spans="1:19">
      <c r="A120" s="76"/>
      <c r="B120" s="99"/>
      <c r="C120" s="77" t="s">
        <v>20</v>
      </c>
      <c r="D120" s="78">
        <v>7.1</v>
      </c>
      <c r="E120" s="78">
        <v>6.8</v>
      </c>
      <c r="F120" s="78">
        <v>7.2</v>
      </c>
      <c r="G120" s="78">
        <v>7.1</v>
      </c>
      <c r="H120" s="78">
        <v>6.6</v>
      </c>
      <c r="I120" s="78">
        <v>6.6</v>
      </c>
      <c r="J120" s="78"/>
      <c r="K120" s="73">
        <f t="shared" si="10"/>
        <v>6.8999999999999986</v>
      </c>
      <c r="L120" s="63">
        <v>10</v>
      </c>
      <c r="M120" s="79">
        <f>K120/10*L120/2</f>
        <v>3.4499999999999993</v>
      </c>
      <c r="N120" s="80"/>
      <c r="O120" s="63"/>
      <c r="P120" s="63"/>
      <c r="Q120" s="64"/>
      <c r="R120" s="81"/>
    </row>
    <row r="121" spans="1:19">
      <c r="A121" s="76"/>
      <c r="B121" s="99"/>
      <c r="C121" s="77" t="s">
        <v>21</v>
      </c>
      <c r="D121" s="78">
        <v>7.1</v>
      </c>
      <c r="E121" s="78">
        <v>6.9</v>
      </c>
      <c r="F121" s="78">
        <v>7.2</v>
      </c>
      <c r="G121" s="78">
        <v>6.9</v>
      </c>
      <c r="H121" s="78">
        <v>6.6</v>
      </c>
      <c r="I121" s="78">
        <v>6.6</v>
      </c>
      <c r="J121" s="78"/>
      <c r="K121" s="73">
        <f t="shared" si="10"/>
        <v>6.875</v>
      </c>
      <c r="L121" s="63">
        <v>40</v>
      </c>
      <c r="M121" s="79">
        <f>K121/10*L121/2</f>
        <v>13.75</v>
      </c>
      <c r="N121" s="80"/>
      <c r="O121" s="63"/>
      <c r="P121" s="63"/>
      <c r="Q121" s="64"/>
      <c r="R121" s="223"/>
    </row>
    <row r="122" spans="1:19">
      <c r="A122" s="76"/>
      <c r="B122" s="99"/>
      <c r="C122" s="77"/>
      <c r="D122" s="78"/>
      <c r="E122" s="77"/>
      <c r="F122" s="77"/>
      <c r="G122" s="78"/>
      <c r="I122" s="78"/>
      <c r="J122" s="78"/>
      <c r="K122" s="73"/>
      <c r="L122" s="63"/>
      <c r="M122" s="79"/>
      <c r="N122" s="80"/>
      <c r="O122" s="63"/>
      <c r="P122" s="63"/>
      <c r="Q122" s="64"/>
      <c r="R122" s="223"/>
    </row>
    <row r="123" spans="1:19">
      <c r="A123" s="76"/>
      <c r="B123" s="99"/>
      <c r="C123" s="77" t="s">
        <v>22</v>
      </c>
      <c r="D123" s="78">
        <v>7.2</v>
      </c>
      <c r="E123" s="78">
        <v>6.9</v>
      </c>
      <c r="F123" s="78">
        <v>7.2</v>
      </c>
      <c r="G123" s="78">
        <v>6.9</v>
      </c>
      <c r="H123" s="78">
        <v>6.5</v>
      </c>
      <c r="I123" s="78">
        <v>6.5</v>
      </c>
      <c r="J123" s="78"/>
      <c r="K123" s="73">
        <f t="shared" ref="K123:K129" si="11">(SUM(D123:I123)-MAX(D123:I123)-MIN(D123:I123))/4</f>
        <v>6.875</v>
      </c>
      <c r="L123" s="63">
        <v>50</v>
      </c>
      <c r="M123" s="79">
        <f>K123/10*L123/2</f>
        <v>17.1875</v>
      </c>
      <c r="N123" s="80"/>
      <c r="O123" s="63"/>
      <c r="P123" s="63"/>
      <c r="Q123" s="64"/>
      <c r="R123" s="223"/>
    </row>
    <row r="124" spans="1:19" ht="16.5" thickBot="1">
      <c r="A124" s="76"/>
      <c r="B124" s="99"/>
      <c r="C124" s="77" t="s">
        <v>23</v>
      </c>
      <c r="D124" s="78">
        <v>7.2</v>
      </c>
      <c r="E124" s="78">
        <v>7</v>
      </c>
      <c r="F124" s="82">
        <v>7.3</v>
      </c>
      <c r="G124" s="78">
        <v>7</v>
      </c>
      <c r="H124" s="78">
        <v>6.7</v>
      </c>
      <c r="I124" s="78">
        <v>6.5</v>
      </c>
      <c r="J124" s="78"/>
      <c r="K124" s="73">
        <f t="shared" si="11"/>
        <v>6.9750000000000014</v>
      </c>
      <c r="L124" s="63">
        <v>20</v>
      </c>
      <c r="M124" s="79">
        <f>K124/10*L124/2</f>
        <v>6.9750000000000014</v>
      </c>
      <c r="N124" s="80"/>
      <c r="O124" s="63"/>
      <c r="P124" s="63"/>
      <c r="Q124" s="64"/>
      <c r="R124" s="224"/>
    </row>
    <row r="125" spans="1:19" ht="16.5" thickBot="1">
      <c r="A125" s="71"/>
      <c r="B125" s="100"/>
      <c r="C125" s="82" t="s">
        <v>24</v>
      </c>
      <c r="D125" s="78">
        <v>7.3</v>
      </c>
      <c r="E125" s="78">
        <v>7</v>
      </c>
      <c r="F125" s="82">
        <v>7.3</v>
      </c>
      <c r="G125" s="78">
        <v>7</v>
      </c>
      <c r="H125" s="78">
        <v>6.7</v>
      </c>
      <c r="I125" s="78">
        <v>6.6</v>
      </c>
      <c r="J125" s="78"/>
      <c r="K125" s="73">
        <f t="shared" si="11"/>
        <v>7.0000000000000018</v>
      </c>
      <c r="L125" s="83">
        <v>30</v>
      </c>
      <c r="M125" s="79">
        <f>K125/10*L125/2</f>
        <v>10.500000000000004</v>
      </c>
      <c r="N125" s="84"/>
      <c r="O125" s="91"/>
      <c r="P125" s="91"/>
      <c r="Q125" s="89"/>
      <c r="R125" s="225"/>
    </row>
    <row r="126" spans="1:19" ht="16.5" thickBot="1">
      <c r="A126" s="87">
        <f>A118+1</f>
        <v>15</v>
      </c>
      <c r="B126" s="95" t="s">
        <v>154</v>
      </c>
      <c r="C126" s="72"/>
      <c r="D126" s="72">
        <v>1</v>
      </c>
      <c r="E126" s="72">
        <v>2</v>
      </c>
      <c r="F126" s="72">
        <v>3</v>
      </c>
      <c r="G126" s="72">
        <v>4</v>
      </c>
      <c r="H126" s="72">
        <v>5</v>
      </c>
      <c r="I126" s="72">
        <v>6</v>
      </c>
      <c r="J126" s="72">
        <v>7</v>
      </c>
      <c r="K126" s="73">
        <f t="shared" si="11"/>
        <v>3.5</v>
      </c>
      <c r="L126" s="61" t="s">
        <v>18</v>
      </c>
      <c r="M126" s="74"/>
      <c r="N126" s="96">
        <f>SUM(M127:M133)</f>
        <v>67.349999999999994</v>
      </c>
      <c r="O126" s="88">
        <f>N126/2</f>
        <v>33.674999999999997</v>
      </c>
      <c r="P126" s="101"/>
      <c r="Q126" s="102"/>
      <c r="R126" s="248"/>
      <c r="S126">
        <v>67.349999999999994</v>
      </c>
    </row>
    <row r="127" spans="1:19">
      <c r="A127" s="76"/>
      <c r="B127" s="99"/>
      <c r="C127" s="77" t="s">
        <v>19</v>
      </c>
      <c r="D127" s="78">
        <v>6.5</v>
      </c>
      <c r="E127" s="78">
        <v>6.6</v>
      </c>
      <c r="F127" s="78">
        <v>7</v>
      </c>
      <c r="G127" s="78">
        <v>7.1</v>
      </c>
      <c r="H127" s="78">
        <v>6.4</v>
      </c>
      <c r="I127" s="78">
        <v>6.9</v>
      </c>
      <c r="J127" s="78"/>
      <c r="K127" s="73">
        <f t="shared" si="11"/>
        <v>6.75</v>
      </c>
      <c r="L127" s="63">
        <v>50</v>
      </c>
      <c r="M127" s="79">
        <f>K127/10*L127/2</f>
        <v>16.875</v>
      </c>
      <c r="N127" s="80"/>
      <c r="O127" s="63"/>
      <c r="P127" s="63"/>
      <c r="Q127" s="64"/>
      <c r="R127" s="223"/>
    </row>
    <row r="128" spans="1:19">
      <c r="A128" s="76"/>
      <c r="B128" s="99"/>
      <c r="C128" s="77" t="s">
        <v>20</v>
      </c>
      <c r="D128" s="78">
        <v>6.6</v>
      </c>
      <c r="E128" s="78">
        <v>6.6</v>
      </c>
      <c r="F128" s="78">
        <v>6.9</v>
      </c>
      <c r="G128" s="78">
        <v>7.1</v>
      </c>
      <c r="H128" s="78">
        <v>6.4</v>
      </c>
      <c r="I128" s="78">
        <v>7</v>
      </c>
      <c r="J128" s="78"/>
      <c r="K128" s="73">
        <f t="shared" si="11"/>
        <v>6.7750000000000004</v>
      </c>
      <c r="L128" s="63">
        <v>10</v>
      </c>
      <c r="M128" s="79">
        <f>K128/10*L128/2</f>
        <v>3.3875000000000002</v>
      </c>
      <c r="N128" s="80"/>
      <c r="O128" s="63"/>
      <c r="P128" s="63"/>
      <c r="Q128" s="64"/>
      <c r="R128" s="223"/>
    </row>
    <row r="129" spans="1:19">
      <c r="A129" s="76"/>
      <c r="B129" s="99"/>
      <c r="C129" s="77" t="s">
        <v>21</v>
      </c>
      <c r="D129" s="78">
        <v>6.5</v>
      </c>
      <c r="E129" s="78">
        <v>6.5</v>
      </c>
      <c r="F129" s="78">
        <v>6.9</v>
      </c>
      <c r="G129" s="78">
        <v>7</v>
      </c>
      <c r="H129" s="78">
        <v>6.5</v>
      </c>
      <c r="I129" s="78">
        <v>6.9</v>
      </c>
      <c r="J129" s="78"/>
      <c r="K129" s="73">
        <f t="shared" si="11"/>
        <v>6.6999999999999993</v>
      </c>
      <c r="L129" s="63">
        <v>40</v>
      </c>
      <c r="M129" s="79">
        <f>K129/10*L129/2</f>
        <v>13.399999999999999</v>
      </c>
      <c r="N129" s="80"/>
      <c r="O129" s="63"/>
      <c r="P129" s="63"/>
      <c r="Q129" s="64"/>
      <c r="R129" s="81"/>
    </row>
    <row r="130" spans="1:19">
      <c r="A130" s="76"/>
      <c r="B130" s="99"/>
      <c r="C130" s="77"/>
      <c r="D130" s="78"/>
      <c r="E130" s="77"/>
      <c r="F130" s="77"/>
      <c r="G130" s="78"/>
      <c r="H130" s="78"/>
      <c r="I130" s="78"/>
      <c r="J130" s="78"/>
      <c r="K130" s="73"/>
      <c r="L130" s="63"/>
      <c r="M130" s="79"/>
      <c r="N130" s="80"/>
      <c r="O130" s="63"/>
      <c r="P130" s="63"/>
      <c r="Q130" s="64"/>
      <c r="R130" s="81"/>
    </row>
    <row r="131" spans="1:19">
      <c r="A131" s="76"/>
      <c r="B131" s="99"/>
      <c r="C131" s="77" t="s">
        <v>22</v>
      </c>
      <c r="D131" s="78">
        <v>6.4</v>
      </c>
      <c r="E131" s="78">
        <v>6.6</v>
      </c>
      <c r="F131" s="78">
        <v>7</v>
      </c>
      <c r="G131" s="78">
        <v>7.1</v>
      </c>
      <c r="H131" s="78">
        <v>6.4</v>
      </c>
      <c r="I131" s="78">
        <v>6.9</v>
      </c>
      <c r="J131" s="78"/>
      <c r="K131" s="73">
        <f t="shared" ref="K131:K137" si="12">(SUM(D131:I131)-MAX(D131:I131)-MIN(D131:I131))/4</f>
        <v>6.7249999999999996</v>
      </c>
      <c r="L131" s="63">
        <v>50</v>
      </c>
      <c r="M131" s="79">
        <f>K131/10*L131/2</f>
        <v>16.8125</v>
      </c>
      <c r="N131" s="80"/>
      <c r="O131" s="63"/>
      <c r="P131" s="63"/>
      <c r="Q131" s="64"/>
      <c r="R131" s="81"/>
    </row>
    <row r="132" spans="1:19">
      <c r="A132" s="76"/>
      <c r="B132" s="99"/>
      <c r="C132" s="77" t="s">
        <v>23</v>
      </c>
      <c r="D132" s="78">
        <v>6.4</v>
      </c>
      <c r="E132" s="78">
        <v>6.6</v>
      </c>
      <c r="F132" s="78">
        <v>7.1</v>
      </c>
      <c r="G132" s="78">
        <v>7</v>
      </c>
      <c r="H132" s="78">
        <v>6.4</v>
      </c>
      <c r="I132" s="78">
        <v>7</v>
      </c>
      <c r="J132" s="78"/>
      <c r="K132" s="73">
        <f t="shared" si="12"/>
        <v>6.75</v>
      </c>
      <c r="L132" s="63">
        <v>20</v>
      </c>
      <c r="M132" s="79">
        <f>K132/10*L132/2</f>
        <v>6.75</v>
      </c>
      <c r="N132" s="80"/>
      <c r="O132" s="63"/>
      <c r="P132" s="63"/>
      <c r="Q132" s="64"/>
      <c r="R132" s="81"/>
    </row>
    <row r="133" spans="1:19" ht="16.5" thickBot="1">
      <c r="A133" s="71"/>
      <c r="B133" s="100"/>
      <c r="C133" s="82" t="s">
        <v>24</v>
      </c>
      <c r="D133" s="78">
        <v>6.4</v>
      </c>
      <c r="E133" s="78">
        <v>6.6</v>
      </c>
      <c r="F133" s="78">
        <v>7.1</v>
      </c>
      <c r="G133" s="78">
        <v>7</v>
      </c>
      <c r="H133" s="78">
        <v>6.4</v>
      </c>
      <c r="I133" s="78">
        <v>7</v>
      </c>
      <c r="J133" s="78"/>
      <c r="K133" s="73">
        <f t="shared" si="12"/>
        <v>6.75</v>
      </c>
      <c r="L133" s="83">
        <v>30</v>
      </c>
      <c r="M133" s="79">
        <f>K133/10*L133/2</f>
        <v>10.125</v>
      </c>
      <c r="N133" s="84"/>
      <c r="O133" s="91"/>
      <c r="P133" s="91"/>
      <c r="Q133" s="89"/>
      <c r="R133" s="90"/>
    </row>
    <row r="134" spans="1:19" ht="16.5" thickBot="1">
      <c r="A134" s="87">
        <f>A126+1</f>
        <v>16</v>
      </c>
      <c r="B134" s="95" t="s">
        <v>197</v>
      </c>
      <c r="C134" s="72"/>
      <c r="D134" s="72">
        <v>1</v>
      </c>
      <c r="E134" s="72">
        <v>2</v>
      </c>
      <c r="F134" s="72">
        <v>3</v>
      </c>
      <c r="G134" s="72">
        <v>4</v>
      </c>
      <c r="H134" s="72">
        <v>5</v>
      </c>
      <c r="I134" s="72">
        <v>6</v>
      </c>
      <c r="J134" s="72">
        <v>7</v>
      </c>
      <c r="K134" s="73">
        <f t="shared" si="12"/>
        <v>3.5</v>
      </c>
      <c r="L134" s="61" t="s">
        <v>18</v>
      </c>
      <c r="M134" s="74"/>
      <c r="N134" s="96">
        <f>SUM(M135:M141)</f>
        <v>70.5</v>
      </c>
      <c r="O134" s="88">
        <f>N134/2</f>
        <v>35.25</v>
      </c>
      <c r="P134" s="101"/>
      <c r="Q134" s="102"/>
      <c r="R134" s="93"/>
      <c r="S134">
        <v>70.5</v>
      </c>
    </row>
    <row r="135" spans="1:19">
      <c r="A135" s="76"/>
      <c r="B135" s="99"/>
      <c r="C135" s="77" t="s">
        <v>19</v>
      </c>
      <c r="D135" s="78">
        <v>6.6</v>
      </c>
      <c r="E135" s="78">
        <v>6.9</v>
      </c>
      <c r="F135" s="78">
        <v>7.7</v>
      </c>
      <c r="G135" s="78">
        <v>7.3</v>
      </c>
      <c r="H135" s="78">
        <v>7</v>
      </c>
      <c r="I135" s="78">
        <v>6.9</v>
      </c>
      <c r="J135" s="78"/>
      <c r="K135" s="73">
        <f t="shared" si="12"/>
        <v>7.0249999999999986</v>
      </c>
      <c r="L135" s="63">
        <v>50</v>
      </c>
      <c r="M135" s="79">
        <f>K135/10*L135/2</f>
        <v>17.562499999999996</v>
      </c>
      <c r="N135" s="80"/>
      <c r="O135" s="63"/>
      <c r="P135" s="63"/>
      <c r="Q135" s="64"/>
      <c r="R135" s="81"/>
    </row>
    <row r="136" spans="1:19">
      <c r="A136" s="76"/>
      <c r="B136" s="99"/>
      <c r="C136" s="77" t="s">
        <v>20</v>
      </c>
      <c r="D136" s="78">
        <v>6.6</v>
      </c>
      <c r="E136" s="78">
        <v>6.9</v>
      </c>
      <c r="F136" s="78">
        <v>7.8</v>
      </c>
      <c r="G136" s="78">
        <v>7.2</v>
      </c>
      <c r="H136" s="78">
        <v>7.1</v>
      </c>
      <c r="I136" s="78">
        <v>6.8</v>
      </c>
      <c r="J136" s="78"/>
      <c r="K136" s="73">
        <f t="shared" si="12"/>
        <v>7</v>
      </c>
      <c r="L136" s="63">
        <v>10</v>
      </c>
      <c r="M136" s="79">
        <f>K136/10*L136/2</f>
        <v>3.5</v>
      </c>
      <c r="N136" s="80"/>
      <c r="O136" s="63"/>
      <c r="P136" s="63"/>
      <c r="Q136" s="64"/>
      <c r="R136" s="81"/>
    </row>
    <row r="137" spans="1:19">
      <c r="A137" s="76"/>
      <c r="B137" s="99"/>
      <c r="C137" s="77" t="s">
        <v>21</v>
      </c>
      <c r="D137" s="78">
        <v>6.5</v>
      </c>
      <c r="E137" s="78">
        <v>6.8</v>
      </c>
      <c r="F137" s="78">
        <v>7.8</v>
      </c>
      <c r="G137" s="78">
        <v>7.2</v>
      </c>
      <c r="H137" s="78">
        <v>6.8</v>
      </c>
      <c r="I137" s="78">
        <v>6.9</v>
      </c>
      <c r="J137" s="78"/>
      <c r="K137" s="73">
        <f t="shared" si="12"/>
        <v>6.9250000000000007</v>
      </c>
      <c r="L137" s="63">
        <v>40</v>
      </c>
      <c r="M137" s="79">
        <f>K137/10*L137/2</f>
        <v>13.850000000000001</v>
      </c>
      <c r="N137" s="80"/>
      <c r="O137" s="63"/>
      <c r="P137" s="63"/>
      <c r="Q137" s="64"/>
      <c r="R137" s="81"/>
    </row>
    <row r="138" spans="1:19">
      <c r="A138" s="76"/>
      <c r="B138" s="99"/>
      <c r="C138" s="77"/>
      <c r="D138" s="77"/>
      <c r="E138" s="78"/>
      <c r="F138" s="78"/>
      <c r="G138" s="77"/>
      <c r="H138" s="77"/>
      <c r="I138" s="78"/>
      <c r="J138" s="77"/>
      <c r="K138" s="73"/>
      <c r="L138" s="63"/>
      <c r="M138" s="79"/>
      <c r="N138" s="80"/>
      <c r="O138" s="63"/>
      <c r="P138" s="63"/>
      <c r="Q138" s="64"/>
      <c r="R138" s="81"/>
    </row>
    <row r="139" spans="1:19">
      <c r="A139" s="76"/>
      <c r="B139" s="99"/>
      <c r="C139" s="77" t="s">
        <v>22</v>
      </c>
      <c r="D139" s="78">
        <v>6.6</v>
      </c>
      <c r="E139" s="78">
        <v>7.1</v>
      </c>
      <c r="F139" s="78">
        <v>7.9</v>
      </c>
      <c r="G139" s="78">
        <v>7.2</v>
      </c>
      <c r="H139" s="78">
        <v>7.1</v>
      </c>
      <c r="I139" s="78">
        <v>7</v>
      </c>
      <c r="J139" s="78"/>
      <c r="K139" s="73">
        <f t="shared" ref="K139:K145" si="13">(SUM(D139:I139)-MAX(D139:I139)-MIN(D139:I139))/4</f>
        <v>7.1</v>
      </c>
      <c r="L139" s="63">
        <v>50</v>
      </c>
      <c r="M139" s="79">
        <f>K139/10*L139/2</f>
        <v>17.75</v>
      </c>
      <c r="N139" s="80"/>
      <c r="O139" s="63"/>
      <c r="P139" s="63"/>
      <c r="Q139" s="64"/>
      <c r="R139" s="81"/>
    </row>
    <row r="140" spans="1:19">
      <c r="A140" s="76"/>
      <c r="B140" s="99"/>
      <c r="C140" s="77" t="s">
        <v>23</v>
      </c>
      <c r="D140" s="78">
        <v>6.6</v>
      </c>
      <c r="E140" s="78">
        <v>7.1</v>
      </c>
      <c r="F140" s="78">
        <v>7.7</v>
      </c>
      <c r="G140" s="78">
        <v>7.3</v>
      </c>
      <c r="H140" s="78">
        <v>7.2</v>
      </c>
      <c r="I140" s="78">
        <v>7</v>
      </c>
      <c r="J140" s="78"/>
      <c r="K140" s="73">
        <f t="shared" si="13"/>
        <v>7.1499999999999986</v>
      </c>
      <c r="L140" s="63">
        <v>20</v>
      </c>
      <c r="M140" s="79">
        <f>K140/10*L140/2</f>
        <v>7.1499999999999986</v>
      </c>
      <c r="N140" s="80"/>
      <c r="O140" s="63"/>
      <c r="P140" s="63"/>
      <c r="Q140" s="64"/>
      <c r="R140" s="81"/>
    </row>
    <row r="141" spans="1:19" ht="16.5" thickBot="1">
      <c r="A141" s="71"/>
      <c r="B141" s="100"/>
      <c r="C141" s="82" t="s">
        <v>24</v>
      </c>
      <c r="D141" s="82">
        <v>6.6</v>
      </c>
      <c r="E141" s="78">
        <v>7.1</v>
      </c>
      <c r="F141" s="78">
        <v>7.5</v>
      </c>
      <c r="G141" s="82">
        <v>7.3</v>
      </c>
      <c r="H141" s="78">
        <v>7.2</v>
      </c>
      <c r="I141" s="78">
        <v>6.9</v>
      </c>
      <c r="J141" s="82"/>
      <c r="K141" s="73">
        <f t="shared" si="13"/>
        <v>7.125</v>
      </c>
      <c r="L141" s="83">
        <v>30</v>
      </c>
      <c r="M141" s="79">
        <f>K141/10*L141/2</f>
        <v>10.6875</v>
      </c>
      <c r="N141" s="84"/>
      <c r="O141" s="91"/>
      <c r="P141" s="91"/>
      <c r="Q141" s="89"/>
      <c r="R141" s="90"/>
    </row>
    <row r="142" spans="1:19" ht="16.5" thickBot="1">
      <c r="A142" s="87">
        <f>A134+1</f>
        <v>17</v>
      </c>
      <c r="B142" s="95" t="s">
        <v>160</v>
      </c>
      <c r="C142" s="72"/>
      <c r="D142" s="72">
        <v>1</v>
      </c>
      <c r="E142" s="72">
        <v>2</v>
      </c>
      <c r="F142" s="72">
        <v>3</v>
      </c>
      <c r="G142" s="72">
        <v>4</v>
      </c>
      <c r="H142" s="72">
        <v>5</v>
      </c>
      <c r="I142" s="72">
        <v>6</v>
      </c>
      <c r="J142" s="72">
        <v>7</v>
      </c>
      <c r="K142" s="73">
        <f t="shared" si="13"/>
        <v>3.5</v>
      </c>
      <c r="L142" s="61" t="s">
        <v>18</v>
      </c>
      <c r="M142" s="74"/>
      <c r="N142" s="96">
        <f>SUM(M143:M149)</f>
        <v>70.850000000000009</v>
      </c>
      <c r="O142" s="88">
        <f>N142/2</f>
        <v>35.425000000000004</v>
      </c>
      <c r="P142" s="101"/>
      <c r="Q142" s="102"/>
      <c r="R142" s="93"/>
      <c r="S142">
        <v>70.849999999999994</v>
      </c>
    </row>
    <row r="143" spans="1:19">
      <c r="A143" s="76"/>
      <c r="B143" s="99"/>
      <c r="C143" s="77" t="s">
        <v>19</v>
      </c>
      <c r="D143" s="78">
        <v>6.6</v>
      </c>
      <c r="E143" s="78">
        <v>7</v>
      </c>
      <c r="F143" s="78">
        <v>7.5</v>
      </c>
      <c r="G143" s="78">
        <v>7.5</v>
      </c>
      <c r="H143" s="78">
        <v>6.6</v>
      </c>
      <c r="I143" s="78">
        <v>7.1</v>
      </c>
      <c r="J143" s="78"/>
      <c r="K143" s="73">
        <f t="shared" si="13"/>
        <v>7.0500000000000007</v>
      </c>
      <c r="L143" s="63">
        <v>50</v>
      </c>
      <c r="M143" s="79">
        <f>K143/10*L143/2</f>
        <v>17.625</v>
      </c>
      <c r="N143" s="80"/>
      <c r="O143" s="63"/>
      <c r="P143" s="63"/>
      <c r="Q143" s="64"/>
      <c r="R143" s="81"/>
    </row>
    <row r="144" spans="1:19">
      <c r="A144" s="76"/>
      <c r="B144" s="99"/>
      <c r="C144" s="77" t="s">
        <v>20</v>
      </c>
      <c r="D144" s="78">
        <v>6.6</v>
      </c>
      <c r="E144" s="78">
        <v>7</v>
      </c>
      <c r="F144" s="78">
        <v>7.4</v>
      </c>
      <c r="G144" s="78">
        <v>7.5</v>
      </c>
      <c r="H144" s="78">
        <v>6.7</v>
      </c>
      <c r="I144" s="78">
        <v>7.2</v>
      </c>
      <c r="J144" s="78"/>
      <c r="K144" s="73">
        <f t="shared" si="13"/>
        <v>7.0750000000000011</v>
      </c>
      <c r="L144" s="63">
        <v>10</v>
      </c>
      <c r="M144" s="79">
        <f>K144/10*L144/2</f>
        <v>3.5375000000000005</v>
      </c>
      <c r="N144" s="80"/>
      <c r="O144" s="63"/>
      <c r="P144" s="63"/>
      <c r="Q144" s="64"/>
      <c r="R144" s="81"/>
    </row>
    <row r="145" spans="1:19">
      <c r="A145" s="76"/>
      <c r="B145" s="99"/>
      <c r="C145" s="77" t="s">
        <v>21</v>
      </c>
      <c r="D145" s="78">
        <v>6.7</v>
      </c>
      <c r="E145" s="78">
        <v>7.1</v>
      </c>
      <c r="F145" s="78">
        <v>7.4</v>
      </c>
      <c r="G145" s="78">
        <v>7.5</v>
      </c>
      <c r="H145" s="78">
        <v>6.7</v>
      </c>
      <c r="I145" s="78">
        <v>7.1</v>
      </c>
      <c r="J145" s="78"/>
      <c r="K145" s="73">
        <f t="shared" si="13"/>
        <v>7.075000000000002</v>
      </c>
      <c r="L145" s="63">
        <v>40</v>
      </c>
      <c r="M145" s="79">
        <f>K145/10*L145/2</f>
        <v>14.150000000000006</v>
      </c>
      <c r="N145" s="80"/>
      <c r="O145" s="63"/>
      <c r="P145" s="63"/>
      <c r="Q145" s="64"/>
      <c r="R145" s="81"/>
    </row>
    <row r="146" spans="1:19">
      <c r="A146" s="76"/>
      <c r="B146" s="99"/>
      <c r="C146" s="77"/>
      <c r="D146" s="78"/>
      <c r="E146" s="77"/>
      <c r="F146" s="77"/>
      <c r="G146" s="77"/>
      <c r="H146" s="77"/>
      <c r="I146" s="77"/>
      <c r="J146" s="77"/>
      <c r="K146" s="73"/>
      <c r="L146" s="63"/>
      <c r="M146" s="79"/>
      <c r="N146" s="80"/>
      <c r="O146" s="63"/>
      <c r="P146" s="63"/>
      <c r="Q146" s="64"/>
      <c r="R146" s="81"/>
    </row>
    <row r="147" spans="1:19">
      <c r="A147" s="76"/>
      <c r="B147" s="99"/>
      <c r="C147" s="77" t="s">
        <v>22</v>
      </c>
      <c r="D147" s="78">
        <v>6.7</v>
      </c>
      <c r="E147" s="78">
        <v>7</v>
      </c>
      <c r="F147" s="78">
        <v>7.3</v>
      </c>
      <c r="G147" s="78">
        <v>7.6</v>
      </c>
      <c r="H147" s="78">
        <v>6.8</v>
      </c>
      <c r="I147" s="78">
        <v>7.2</v>
      </c>
      <c r="J147" s="78"/>
      <c r="K147" s="73">
        <f t="shared" ref="K147:K153" si="14">(SUM(D147:I147)-MAX(D147:I147)-MIN(D147:I147))/4</f>
        <v>7.0750000000000002</v>
      </c>
      <c r="L147" s="63">
        <v>50</v>
      </c>
      <c r="M147" s="79">
        <f>K147/10*L147/2</f>
        <v>17.6875</v>
      </c>
      <c r="N147" s="80"/>
      <c r="O147" s="63"/>
      <c r="P147" s="63"/>
      <c r="Q147" s="64"/>
      <c r="R147" s="81"/>
    </row>
    <row r="148" spans="1:19">
      <c r="A148" s="76"/>
      <c r="B148" s="99"/>
      <c r="C148" s="77" t="s">
        <v>23</v>
      </c>
      <c r="D148" s="78">
        <v>6.8</v>
      </c>
      <c r="E148" s="78">
        <v>7</v>
      </c>
      <c r="F148" s="78">
        <v>7.5</v>
      </c>
      <c r="G148" s="78">
        <v>7.6</v>
      </c>
      <c r="H148" s="78">
        <v>6.9</v>
      </c>
      <c r="I148" s="78">
        <v>7.1</v>
      </c>
      <c r="J148" s="78"/>
      <c r="K148" s="73">
        <f t="shared" si="14"/>
        <v>7.1249999999999991</v>
      </c>
      <c r="L148" s="63">
        <v>20</v>
      </c>
      <c r="M148" s="79">
        <f>K148/10*L148/2</f>
        <v>7.1249999999999991</v>
      </c>
      <c r="N148" s="80"/>
      <c r="O148" s="63"/>
      <c r="P148" s="63"/>
      <c r="Q148" s="64"/>
      <c r="R148" s="81"/>
    </row>
    <row r="149" spans="1:19" ht="16.5" thickBot="1">
      <c r="A149" s="71"/>
      <c r="B149" s="100"/>
      <c r="C149" s="82" t="s">
        <v>24</v>
      </c>
      <c r="D149" s="78">
        <v>6.7</v>
      </c>
      <c r="E149" s="78">
        <v>7.1</v>
      </c>
      <c r="F149" s="78">
        <v>7.5</v>
      </c>
      <c r="G149" s="82">
        <v>7.6</v>
      </c>
      <c r="H149" s="78">
        <v>6.9</v>
      </c>
      <c r="I149" s="78">
        <v>7.1</v>
      </c>
      <c r="J149" s="78"/>
      <c r="K149" s="73">
        <f t="shared" si="14"/>
        <v>7.1499999999999995</v>
      </c>
      <c r="L149" s="83">
        <v>30</v>
      </c>
      <c r="M149" s="79">
        <f>K149/10*L149/2</f>
        <v>10.725</v>
      </c>
      <c r="N149" s="84"/>
      <c r="O149" s="91"/>
      <c r="P149" s="91"/>
      <c r="Q149" s="89"/>
      <c r="R149" s="90"/>
    </row>
    <row r="150" spans="1:19" ht="16.5" thickBot="1">
      <c r="A150" s="87">
        <f>A142+1</f>
        <v>18</v>
      </c>
      <c r="B150" s="95" t="s">
        <v>198</v>
      </c>
      <c r="C150" s="72"/>
      <c r="D150" s="72">
        <v>1</v>
      </c>
      <c r="E150" s="72">
        <v>2</v>
      </c>
      <c r="F150" s="72">
        <v>3</v>
      </c>
      <c r="G150" s="72">
        <v>4</v>
      </c>
      <c r="H150" s="72">
        <v>5</v>
      </c>
      <c r="I150" s="72">
        <v>6</v>
      </c>
      <c r="J150" s="72">
        <v>7</v>
      </c>
      <c r="K150" s="73">
        <f t="shared" si="14"/>
        <v>3.5</v>
      </c>
      <c r="L150" s="61" t="s">
        <v>18</v>
      </c>
      <c r="M150" s="74"/>
      <c r="N150" s="96">
        <f>SUM(M151:M157)</f>
        <v>70.25</v>
      </c>
      <c r="O150" s="88">
        <f>N150/2</f>
        <v>35.125</v>
      </c>
      <c r="P150" s="101"/>
      <c r="Q150" s="102"/>
      <c r="R150" s="93"/>
      <c r="S150">
        <v>70.25</v>
      </c>
    </row>
    <row r="151" spans="1:19">
      <c r="A151" s="76"/>
      <c r="B151" s="99"/>
      <c r="C151" s="77" t="s">
        <v>19</v>
      </c>
      <c r="D151" s="78">
        <v>6.7</v>
      </c>
      <c r="E151" s="78">
        <v>7.1</v>
      </c>
      <c r="F151" s="78">
        <v>7.5</v>
      </c>
      <c r="G151" s="78">
        <v>7.2</v>
      </c>
      <c r="H151" s="78">
        <v>6.8</v>
      </c>
      <c r="I151" s="78">
        <v>7</v>
      </c>
      <c r="J151" s="78"/>
      <c r="K151" s="73">
        <f t="shared" si="14"/>
        <v>7.0249999999999995</v>
      </c>
      <c r="L151" s="63">
        <v>50</v>
      </c>
      <c r="M151" s="79">
        <f>K151/10*L151/2</f>
        <v>17.562499999999996</v>
      </c>
      <c r="N151" s="80"/>
      <c r="O151" s="63"/>
      <c r="P151" s="63"/>
      <c r="Q151" s="64"/>
      <c r="R151" s="81"/>
    </row>
    <row r="152" spans="1:19">
      <c r="A152" s="76"/>
      <c r="B152" s="99"/>
      <c r="C152" s="77" t="s">
        <v>20</v>
      </c>
      <c r="D152" s="78">
        <v>6.7</v>
      </c>
      <c r="E152" s="78">
        <v>7.1</v>
      </c>
      <c r="F152" s="78">
        <v>7.6</v>
      </c>
      <c r="G152" s="78">
        <v>7.2</v>
      </c>
      <c r="H152" s="78">
        <v>6.8</v>
      </c>
      <c r="I152" s="78">
        <v>7.1</v>
      </c>
      <c r="J152" s="78"/>
      <c r="K152" s="73">
        <f t="shared" si="14"/>
        <v>7.05</v>
      </c>
      <c r="L152" s="63">
        <v>10</v>
      </c>
      <c r="M152" s="79">
        <f>K152/10*L152/2</f>
        <v>3.5249999999999999</v>
      </c>
      <c r="N152" s="80"/>
      <c r="O152" s="63"/>
      <c r="P152" s="63"/>
      <c r="Q152" s="64"/>
      <c r="R152" s="81"/>
    </row>
    <row r="153" spans="1:19">
      <c r="A153" s="76"/>
      <c r="B153" s="99"/>
      <c r="C153" s="77" t="s">
        <v>21</v>
      </c>
      <c r="D153" s="78">
        <v>6.7</v>
      </c>
      <c r="E153" s="78">
        <v>7.2</v>
      </c>
      <c r="F153" s="78">
        <v>7.4</v>
      </c>
      <c r="G153" s="78">
        <v>7</v>
      </c>
      <c r="H153" s="78">
        <v>6.8</v>
      </c>
      <c r="I153" s="78">
        <v>7.2</v>
      </c>
      <c r="J153" s="78"/>
      <c r="K153" s="73">
        <f t="shared" si="14"/>
        <v>7.0500000000000016</v>
      </c>
      <c r="L153" s="63">
        <v>40</v>
      </c>
      <c r="M153" s="79">
        <f>K153/10*L153/2</f>
        <v>14.100000000000003</v>
      </c>
      <c r="N153" s="80"/>
      <c r="O153" s="63"/>
      <c r="P153" s="63"/>
      <c r="Q153" s="64"/>
      <c r="R153" s="81"/>
    </row>
    <row r="154" spans="1:19">
      <c r="A154" s="76"/>
      <c r="B154" s="99"/>
      <c r="C154" s="77"/>
      <c r="D154" s="78"/>
      <c r="E154" s="78"/>
      <c r="F154" s="78"/>
      <c r="G154" s="77"/>
      <c r="H154" s="77"/>
      <c r="I154" s="78"/>
      <c r="J154" s="78"/>
      <c r="K154" s="73"/>
      <c r="L154" s="63"/>
      <c r="M154" s="79"/>
      <c r="N154" s="80"/>
      <c r="O154" s="63"/>
      <c r="P154" s="63"/>
      <c r="Q154" s="64"/>
      <c r="R154" s="81"/>
    </row>
    <row r="155" spans="1:19">
      <c r="A155" s="76"/>
      <c r="B155" s="99"/>
      <c r="C155" s="77" t="s">
        <v>22</v>
      </c>
      <c r="D155" s="78">
        <v>6.6</v>
      </c>
      <c r="E155" s="78">
        <v>7</v>
      </c>
      <c r="F155" s="78">
        <v>7.3</v>
      </c>
      <c r="G155" s="78">
        <v>7.2</v>
      </c>
      <c r="H155" s="78">
        <v>6.7</v>
      </c>
      <c r="I155" s="78">
        <v>7.2</v>
      </c>
      <c r="J155" s="78"/>
      <c r="K155" s="73">
        <f t="shared" ref="K155:K157" si="15">(SUM(D155:I155)-MAX(D155:I155)-MIN(D155:I155))/4</f>
        <v>7.0250000000000004</v>
      </c>
      <c r="L155" s="63">
        <v>50</v>
      </c>
      <c r="M155" s="79">
        <f>K155/10*L155/2</f>
        <v>17.5625</v>
      </c>
      <c r="N155" s="80"/>
      <c r="O155" s="63"/>
      <c r="P155" s="63"/>
      <c r="Q155" s="64"/>
      <c r="R155" s="81"/>
    </row>
    <row r="156" spans="1:19" ht="16.5" thickBot="1">
      <c r="A156" s="76"/>
      <c r="B156" s="99"/>
      <c r="C156" s="77" t="s">
        <v>23</v>
      </c>
      <c r="D156" s="78">
        <v>6.6</v>
      </c>
      <c r="E156" s="78">
        <v>7.1</v>
      </c>
      <c r="F156" s="78">
        <v>7.4</v>
      </c>
      <c r="G156" s="82">
        <v>7.1</v>
      </c>
      <c r="H156" s="78">
        <v>6.7</v>
      </c>
      <c r="I156" s="78">
        <v>7.1</v>
      </c>
      <c r="J156" s="78"/>
      <c r="K156" s="73">
        <f t="shared" si="15"/>
        <v>7.0000000000000018</v>
      </c>
      <c r="L156" s="63">
        <v>20</v>
      </c>
      <c r="M156" s="79">
        <f>K156/10*L156/2</f>
        <v>7.0000000000000018</v>
      </c>
      <c r="N156" s="80"/>
      <c r="O156" s="63"/>
      <c r="P156" s="63"/>
      <c r="Q156" s="64"/>
      <c r="R156" s="81"/>
    </row>
    <row r="157" spans="1:19">
      <c r="A157" s="239"/>
      <c r="B157" s="240"/>
      <c r="C157" s="241" t="s">
        <v>24</v>
      </c>
      <c r="D157" s="242">
        <v>6.6</v>
      </c>
      <c r="E157" s="242">
        <v>7.1</v>
      </c>
      <c r="F157" s="242">
        <v>7.4</v>
      </c>
      <c r="G157" s="241">
        <v>7.1</v>
      </c>
      <c r="H157" s="241">
        <v>6.7</v>
      </c>
      <c r="I157" s="242">
        <v>7.1</v>
      </c>
      <c r="J157" s="242"/>
      <c r="K157" s="98">
        <f t="shared" si="15"/>
        <v>7.0000000000000018</v>
      </c>
      <c r="L157" s="63">
        <v>30</v>
      </c>
      <c r="M157" s="79">
        <f>K157/10*L157/2</f>
        <v>10.500000000000004</v>
      </c>
      <c r="N157" s="243"/>
      <c r="O157" s="63"/>
      <c r="P157" s="63"/>
      <c r="Q157" s="64"/>
      <c r="R157" s="81"/>
    </row>
    <row r="158" spans="1:19">
      <c r="A158" s="77"/>
      <c r="B158" s="99"/>
      <c r="C158" s="77"/>
      <c r="D158" s="77"/>
      <c r="E158" s="77"/>
      <c r="F158" s="77"/>
      <c r="G158" s="77"/>
      <c r="H158" s="77"/>
      <c r="I158" s="77"/>
      <c r="J158" s="77"/>
      <c r="K158" s="219"/>
      <c r="L158" s="77"/>
      <c r="M158" s="219"/>
      <c r="N158" s="219"/>
      <c r="O158" s="77"/>
      <c r="P158" s="219"/>
      <c r="Q158" s="219"/>
      <c r="R158" s="219"/>
      <c r="S158" s="144"/>
    </row>
    <row r="159" spans="1:19">
      <c r="A159" s="77"/>
      <c r="B159" s="99"/>
      <c r="C159" s="77"/>
      <c r="D159" s="78"/>
      <c r="E159" s="78"/>
      <c r="F159" s="78"/>
      <c r="G159" s="78"/>
      <c r="H159" s="78"/>
      <c r="I159" s="78"/>
      <c r="J159" s="78"/>
      <c r="K159" s="219"/>
      <c r="L159" s="77"/>
      <c r="M159" s="219"/>
      <c r="N159" s="77"/>
      <c r="O159" s="77"/>
      <c r="P159" s="77"/>
      <c r="Q159" s="77"/>
      <c r="R159" s="77"/>
      <c r="S159" s="144"/>
    </row>
    <row r="160" spans="1:19">
      <c r="A160" s="77"/>
      <c r="B160" s="99"/>
      <c r="C160" s="77"/>
      <c r="D160" s="78"/>
      <c r="E160" s="78"/>
      <c r="F160" s="78"/>
      <c r="G160" s="78"/>
      <c r="H160" s="78"/>
      <c r="I160" s="78"/>
      <c r="J160" s="78"/>
      <c r="K160" s="219"/>
      <c r="L160" s="77"/>
      <c r="M160" s="219"/>
      <c r="N160" s="77"/>
      <c r="O160" s="77"/>
      <c r="P160" s="77"/>
      <c r="Q160" s="77"/>
      <c r="R160" s="77"/>
      <c r="S160" s="144"/>
    </row>
    <row r="161" spans="1:19">
      <c r="A161" s="77"/>
      <c r="B161" s="99"/>
      <c r="C161" s="77"/>
      <c r="D161" s="78"/>
      <c r="E161" s="78"/>
      <c r="F161" s="78"/>
      <c r="G161" s="78"/>
      <c r="H161" s="78"/>
      <c r="I161" s="78"/>
      <c r="J161" s="78"/>
      <c r="K161" s="219"/>
      <c r="L161" s="77"/>
      <c r="M161" s="219"/>
      <c r="N161" s="77"/>
      <c r="O161" s="77"/>
      <c r="P161" s="77"/>
      <c r="Q161" s="77"/>
      <c r="R161" s="77"/>
      <c r="S161" s="144"/>
    </row>
    <row r="162" spans="1:19">
      <c r="A162" s="77"/>
      <c r="B162" s="99"/>
      <c r="C162" s="77"/>
      <c r="D162" s="77"/>
      <c r="E162" s="77"/>
      <c r="F162" s="77"/>
      <c r="G162" s="78"/>
      <c r="H162" s="78"/>
      <c r="I162" s="78"/>
      <c r="J162" s="77"/>
      <c r="K162" s="219"/>
      <c r="L162" s="77"/>
      <c r="M162" s="219"/>
      <c r="N162" s="77"/>
      <c r="O162" s="77"/>
      <c r="P162" s="77"/>
      <c r="Q162" s="77"/>
      <c r="R162" s="77"/>
      <c r="S162" s="144"/>
    </row>
    <row r="163" spans="1:19">
      <c r="A163" s="77"/>
      <c r="B163" s="99"/>
      <c r="C163" s="77"/>
      <c r="D163" s="78"/>
      <c r="E163" s="78"/>
      <c r="F163" s="78"/>
      <c r="G163" s="78"/>
      <c r="H163" s="78"/>
      <c r="I163" s="78"/>
      <c r="J163" s="78"/>
      <c r="K163" s="219"/>
      <c r="L163" s="77"/>
      <c r="M163" s="219"/>
      <c r="N163" s="77"/>
      <c r="O163" s="77"/>
      <c r="P163" s="77"/>
      <c r="Q163" s="77"/>
      <c r="R163" s="77"/>
      <c r="S163" s="144"/>
    </row>
    <row r="164" spans="1:19">
      <c r="A164" s="77"/>
      <c r="B164" s="99"/>
      <c r="C164" s="77"/>
      <c r="D164" s="78"/>
      <c r="E164" s="78"/>
      <c r="F164" s="78"/>
      <c r="G164" s="78"/>
      <c r="H164" s="78"/>
      <c r="I164" s="78"/>
      <c r="J164" s="78"/>
      <c r="K164" s="219"/>
      <c r="L164" s="77"/>
      <c r="M164" s="219"/>
      <c r="N164" s="77"/>
      <c r="O164" s="77"/>
      <c r="P164" s="77"/>
      <c r="Q164" s="77"/>
      <c r="R164" s="77"/>
      <c r="S164" s="144"/>
    </row>
    <row r="165" spans="1:19">
      <c r="A165" s="77"/>
      <c r="B165" s="99"/>
      <c r="C165" s="77"/>
      <c r="D165" s="77"/>
      <c r="E165" s="77"/>
      <c r="F165" s="78"/>
      <c r="G165" s="78"/>
      <c r="H165" s="78"/>
      <c r="I165" s="77"/>
      <c r="J165" s="77"/>
      <c r="K165" s="219"/>
      <c r="L165" s="77"/>
      <c r="M165" s="219"/>
      <c r="N165" s="77"/>
      <c r="O165" s="77"/>
      <c r="P165" s="77"/>
      <c r="Q165" s="77"/>
      <c r="R165" s="77"/>
      <c r="S165" s="144"/>
    </row>
    <row r="166" spans="1:19">
      <c r="A166" s="77"/>
      <c r="B166" s="99"/>
      <c r="C166" s="77"/>
      <c r="D166" s="77"/>
      <c r="E166" s="77"/>
      <c r="F166" s="77"/>
      <c r="G166" s="77"/>
      <c r="H166" s="77"/>
      <c r="I166" s="77"/>
      <c r="J166" s="77"/>
      <c r="K166" s="219"/>
      <c r="L166" s="77"/>
      <c r="M166" s="219"/>
      <c r="N166" s="219"/>
      <c r="O166" s="77"/>
      <c r="P166" s="219"/>
      <c r="Q166" s="219"/>
      <c r="R166" s="219"/>
      <c r="S166" s="144"/>
    </row>
    <row r="167" spans="1:19">
      <c r="A167" s="77"/>
      <c r="B167" s="99"/>
      <c r="C167" s="77"/>
      <c r="D167" s="78"/>
      <c r="E167" s="78"/>
      <c r="F167" s="78"/>
      <c r="G167" s="78"/>
      <c r="H167" s="78"/>
      <c r="I167" s="78"/>
      <c r="J167" s="78"/>
      <c r="K167" s="219"/>
      <c r="L167" s="77"/>
      <c r="M167" s="219"/>
      <c r="N167" s="77"/>
      <c r="O167" s="77"/>
      <c r="P167" s="77"/>
      <c r="Q167" s="77"/>
      <c r="R167" s="77"/>
      <c r="S167" s="144"/>
    </row>
    <row r="168" spans="1:19">
      <c r="A168" s="77"/>
      <c r="B168" s="99"/>
      <c r="C168" s="77"/>
      <c r="D168" s="78"/>
      <c r="E168" s="78"/>
      <c r="F168" s="78"/>
      <c r="G168" s="78"/>
      <c r="H168" s="78"/>
      <c r="I168" s="78"/>
      <c r="J168" s="78"/>
      <c r="K168" s="219"/>
      <c r="L168" s="77"/>
      <c r="M168" s="219"/>
      <c r="N168" s="77"/>
      <c r="O168" s="77"/>
      <c r="P168" s="77"/>
      <c r="Q168" s="77"/>
      <c r="R168" s="77"/>
      <c r="S168" s="144"/>
    </row>
    <row r="169" spans="1:19">
      <c r="A169" s="77"/>
      <c r="B169" s="99"/>
      <c r="C169" s="77"/>
      <c r="D169" s="78"/>
      <c r="E169" s="78"/>
      <c r="F169" s="78"/>
      <c r="G169" s="78"/>
      <c r="H169" s="78"/>
      <c r="I169" s="78"/>
      <c r="J169" s="78"/>
      <c r="K169" s="219"/>
      <c r="L169" s="77"/>
      <c r="M169" s="219"/>
      <c r="N169" s="77"/>
      <c r="O169" s="77"/>
      <c r="P169" s="77"/>
      <c r="Q169" s="77"/>
      <c r="R169" s="77"/>
      <c r="S169" s="144"/>
    </row>
    <row r="170" spans="1:19">
      <c r="A170" s="77"/>
      <c r="B170" s="99"/>
      <c r="C170" s="77"/>
      <c r="D170" s="77"/>
      <c r="E170" s="77"/>
      <c r="F170" s="78"/>
      <c r="G170" s="78"/>
      <c r="H170" s="78"/>
      <c r="I170" s="78"/>
      <c r="J170" s="77"/>
      <c r="K170" s="219"/>
      <c r="L170" s="77"/>
      <c r="M170" s="219"/>
      <c r="N170" s="77"/>
      <c r="O170" s="77"/>
      <c r="P170" s="77"/>
      <c r="Q170" s="77"/>
      <c r="R170" s="77"/>
      <c r="S170" s="144"/>
    </row>
    <row r="171" spans="1:19">
      <c r="A171" s="77"/>
      <c r="B171" s="99"/>
      <c r="C171" s="77"/>
      <c r="D171" s="78"/>
      <c r="E171" s="78"/>
      <c r="F171" s="78"/>
      <c r="G171" s="78"/>
      <c r="H171" s="78"/>
      <c r="I171" s="78"/>
      <c r="J171" s="78"/>
      <c r="K171" s="219"/>
      <c r="L171" s="77"/>
      <c r="M171" s="219"/>
      <c r="N171" s="77"/>
      <c r="O171" s="77"/>
      <c r="P171" s="77"/>
      <c r="Q171" s="77"/>
      <c r="R171" s="77"/>
      <c r="S171" s="144"/>
    </row>
    <row r="172" spans="1:19">
      <c r="A172" s="77"/>
      <c r="B172" s="99"/>
      <c r="C172" s="77"/>
      <c r="D172" s="78"/>
      <c r="E172" s="78"/>
      <c r="F172" s="78"/>
      <c r="G172" s="78"/>
      <c r="H172" s="78"/>
      <c r="I172" s="78"/>
      <c r="J172" s="78"/>
      <c r="K172" s="219"/>
      <c r="L172" s="77"/>
      <c r="M172" s="219"/>
      <c r="N172" s="77"/>
      <c r="O172" s="77"/>
      <c r="P172" s="77"/>
      <c r="Q172" s="77"/>
      <c r="R172" s="77"/>
      <c r="S172" s="144"/>
    </row>
    <row r="173" spans="1:19">
      <c r="A173" s="77"/>
      <c r="B173" s="99"/>
      <c r="C173" s="77"/>
      <c r="D173" s="77"/>
      <c r="E173" s="77"/>
      <c r="F173" s="78"/>
      <c r="G173" s="78"/>
      <c r="H173" s="78"/>
      <c r="I173" s="78"/>
      <c r="J173" s="78"/>
      <c r="K173" s="219"/>
      <c r="L173" s="77"/>
      <c r="M173" s="219"/>
      <c r="N173" s="77"/>
      <c r="O173" s="77"/>
      <c r="P173" s="77"/>
      <c r="Q173" s="77"/>
      <c r="R173" s="77"/>
      <c r="S173" s="144"/>
    </row>
    <row r="174" spans="1:19">
      <c r="A174" s="77"/>
      <c r="B174" s="99"/>
      <c r="C174" s="77"/>
      <c r="D174" s="77"/>
      <c r="E174" s="77"/>
      <c r="F174" s="77"/>
      <c r="G174" s="77"/>
      <c r="H174" s="77"/>
      <c r="I174" s="77"/>
      <c r="J174" s="77"/>
      <c r="K174" s="219"/>
      <c r="L174" s="77"/>
      <c r="M174" s="219"/>
      <c r="N174" s="219"/>
      <c r="O174" s="77"/>
      <c r="P174" s="219"/>
      <c r="Q174" s="219"/>
      <c r="R174" s="219"/>
      <c r="S174" s="144"/>
    </row>
    <row r="175" spans="1:19">
      <c r="A175" s="77"/>
      <c r="B175" s="99"/>
      <c r="C175" s="77"/>
      <c r="D175" s="78"/>
      <c r="E175" s="78"/>
      <c r="F175" s="78"/>
      <c r="G175" s="78"/>
      <c r="H175" s="78"/>
      <c r="I175" s="78"/>
      <c r="J175" s="78"/>
      <c r="K175" s="219"/>
      <c r="L175" s="77"/>
      <c r="M175" s="219"/>
      <c r="N175" s="77"/>
      <c r="O175" s="77"/>
      <c r="P175" s="77"/>
      <c r="Q175" s="77"/>
      <c r="R175" s="77"/>
      <c r="S175" s="144"/>
    </row>
    <row r="176" spans="1:19">
      <c r="A176" s="77"/>
      <c r="B176" s="99"/>
      <c r="C176" s="77"/>
      <c r="D176" s="78"/>
      <c r="E176" s="78"/>
      <c r="F176" s="78"/>
      <c r="G176" s="78"/>
      <c r="H176" s="78"/>
      <c r="I176" s="78"/>
      <c r="J176" s="78"/>
      <c r="K176" s="219"/>
      <c r="L176" s="77"/>
      <c r="M176" s="219"/>
      <c r="N176" s="77"/>
      <c r="O176" s="77"/>
      <c r="P176" s="77"/>
      <c r="Q176" s="77"/>
      <c r="R176" s="77"/>
      <c r="S176" s="144"/>
    </row>
    <row r="177" spans="1:19">
      <c r="A177" s="77"/>
      <c r="B177" s="99"/>
      <c r="C177" s="77"/>
      <c r="D177" s="78"/>
      <c r="E177" s="78"/>
      <c r="F177" s="78"/>
      <c r="G177" s="78"/>
      <c r="H177" s="78"/>
      <c r="I177" s="78"/>
      <c r="J177" s="78"/>
      <c r="K177" s="219"/>
      <c r="L177" s="77"/>
      <c r="M177" s="219"/>
      <c r="N177" s="77"/>
      <c r="O177" s="77"/>
      <c r="P177" s="77"/>
      <c r="Q177" s="77"/>
      <c r="R177" s="77"/>
      <c r="S177" s="144"/>
    </row>
    <row r="178" spans="1:19">
      <c r="A178" s="77"/>
      <c r="B178" s="99"/>
      <c r="C178" s="77"/>
      <c r="D178" s="77"/>
      <c r="E178" s="77"/>
      <c r="F178" s="78"/>
      <c r="G178" s="77"/>
      <c r="H178" s="77"/>
      <c r="I178" s="78"/>
      <c r="J178" s="77"/>
      <c r="K178" s="219"/>
      <c r="L178" s="77"/>
      <c r="M178" s="219"/>
      <c r="N178" s="77"/>
      <c r="O178" s="77"/>
      <c r="P178" s="77"/>
      <c r="Q178" s="77"/>
      <c r="R178" s="77"/>
      <c r="S178" s="144"/>
    </row>
    <row r="179" spans="1:19">
      <c r="A179" s="77"/>
      <c r="B179" s="99"/>
      <c r="C179" s="77"/>
      <c r="D179" s="78"/>
      <c r="E179" s="78"/>
      <c r="F179" s="78"/>
      <c r="G179" s="78"/>
      <c r="H179" s="78"/>
      <c r="I179" s="78"/>
      <c r="J179" s="78"/>
      <c r="K179" s="219"/>
      <c r="L179" s="77"/>
      <c r="M179" s="219"/>
      <c r="N179" s="77"/>
      <c r="O179" s="77"/>
      <c r="P179" s="77"/>
      <c r="Q179" s="77"/>
      <c r="R179" s="77"/>
      <c r="S179" s="144"/>
    </row>
    <row r="180" spans="1:19">
      <c r="A180" s="77"/>
      <c r="B180" s="99"/>
      <c r="C180" s="77"/>
      <c r="D180" s="78"/>
      <c r="E180" s="78"/>
      <c r="F180" s="78"/>
      <c r="G180" s="78"/>
      <c r="H180" s="78"/>
      <c r="I180" s="78"/>
      <c r="J180" s="78"/>
      <c r="K180" s="219"/>
      <c r="L180" s="77"/>
      <c r="M180" s="219"/>
      <c r="N180" s="77"/>
      <c r="O180" s="77"/>
      <c r="P180" s="77"/>
      <c r="Q180" s="77"/>
      <c r="R180" s="77"/>
      <c r="S180" s="144"/>
    </row>
    <row r="181" spans="1:19">
      <c r="A181" s="77"/>
      <c r="B181" s="99"/>
      <c r="C181" s="77"/>
      <c r="D181" s="78"/>
      <c r="E181" s="78"/>
      <c r="F181" s="78"/>
      <c r="G181" s="77"/>
      <c r="H181" s="77"/>
      <c r="I181" s="78"/>
      <c r="J181" s="78"/>
      <c r="K181" s="219"/>
      <c r="L181" s="77"/>
      <c r="M181" s="219"/>
      <c r="N181" s="77"/>
      <c r="O181" s="77"/>
      <c r="P181" s="77"/>
      <c r="Q181" s="77"/>
      <c r="R181" s="77"/>
      <c r="S181" s="144"/>
    </row>
    <row r="182" spans="1:19">
      <c r="A182" s="77"/>
      <c r="B182" s="99"/>
      <c r="C182" s="77"/>
      <c r="D182" s="77"/>
      <c r="E182" s="77"/>
      <c r="F182" s="77"/>
      <c r="G182" s="77"/>
      <c r="H182" s="77"/>
      <c r="I182" s="77"/>
      <c r="J182" s="77"/>
      <c r="K182" s="219"/>
      <c r="L182" s="77"/>
      <c r="M182" s="219"/>
      <c r="N182" s="219"/>
      <c r="O182" s="77"/>
      <c r="P182" s="219"/>
      <c r="Q182" s="219"/>
      <c r="R182" s="219"/>
      <c r="S182" s="144"/>
    </row>
    <row r="183" spans="1:19">
      <c r="A183" s="77"/>
      <c r="B183" s="99"/>
      <c r="C183" s="77"/>
      <c r="D183" s="78"/>
      <c r="E183" s="78"/>
      <c r="F183" s="78"/>
      <c r="G183" s="78"/>
      <c r="H183" s="78"/>
      <c r="I183" s="78"/>
      <c r="J183" s="78"/>
      <c r="K183" s="219"/>
      <c r="L183" s="77"/>
      <c r="M183" s="219"/>
      <c r="N183" s="77"/>
      <c r="O183" s="77"/>
      <c r="P183" s="77"/>
      <c r="Q183" s="77"/>
      <c r="R183" s="77"/>
      <c r="S183" s="144"/>
    </row>
    <row r="184" spans="1:19">
      <c r="A184" s="77"/>
      <c r="B184" s="99"/>
      <c r="C184" s="77"/>
      <c r="D184" s="78"/>
      <c r="E184" s="78"/>
      <c r="F184" s="78"/>
      <c r="G184" s="78"/>
      <c r="H184" s="78"/>
      <c r="I184" s="78"/>
      <c r="J184" s="78"/>
      <c r="K184" s="219"/>
      <c r="L184" s="77"/>
      <c r="M184" s="219"/>
      <c r="N184" s="77"/>
      <c r="O184" s="77"/>
      <c r="P184" s="77"/>
      <c r="Q184" s="77"/>
      <c r="R184" s="77"/>
      <c r="S184" s="144"/>
    </row>
    <row r="185" spans="1:19">
      <c r="A185" s="77"/>
      <c r="B185" s="99"/>
      <c r="C185" s="77"/>
      <c r="D185" s="78"/>
      <c r="E185" s="78"/>
      <c r="F185" s="78"/>
      <c r="G185" s="78"/>
      <c r="H185" s="78"/>
      <c r="I185" s="78"/>
      <c r="J185" s="78"/>
      <c r="K185" s="219"/>
      <c r="L185" s="77"/>
      <c r="M185" s="219"/>
      <c r="N185" s="77"/>
      <c r="O185" s="77"/>
      <c r="P185" s="77"/>
      <c r="Q185" s="77"/>
      <c r="R185" s="77"/>
      <c r="S185" s="144"/>
    </row>
    <row r="186" spans="1:19">
      <c r="A186" s="77"/>
      <c r="B186" s="99"/>
      <c r="C186" s="77"/>
      <c r="D186" s="77"/>
      <c r="E186" s="77"/>
      <c r="F186" s="77"/>
      <c r="G186" s="78"/>
      <c r="H186" s="78"/>
      <c r="I186" s="78"/>
      <c r="J186" s="78"/>
      <c r="K186" s="219"/>
      <c r="L186" s="77"/>
      <c r="M186" s="219"/>
      <c r="N186" s="77"/>
      <c r="O186" s="77"/>
      <c r="P186" s="77"/>
      <c r="Q186" s="77"/>
      <c r="R186" s="77"/>
      <c r="S186" s="144"/>
    </row>
    <row r="187" spans="1:19">
      <c r="A187" s="77"/>
      <c r="B187" s="99"/>
      <c r="C187" s="77"/>
      <c r="D187" s="78"/>
      <c r="E187" s="78"/>
      <c r="F187" s="78"/>
      <c r="G187" s="78"/>
      <c r="H187" s="78"/>
      <c r="I187" s="78"/>
      <c r="J187" s="78"/>
      <c r="K187" s="219"/>
      <c r="L187" s="77"/>
      <c r="M187" s="219"/>
      <c r="N187" s="77"/>
      <c r="O187" s="77"/>
      <c r="P187" s="77"/>
      <c r="Q187" s="77"/>
      <c r="R187" s="77"/>
      <c r="S187" s="144"/>
    </row>
    <row r="188" spans="1:19">
      <c r="A188" s="77"/>
      <c r="B188" s="99"/>
      <c r="C188" s="77"/>
      <c r="D188" s="78"/>
      <c r="E188" s="78"/>
      <c r="F188" s="78"/>
      <c r="G188" s="78"/>
      <c r="H188" s="78"/>
      <c r="I188" s="78"/>
      <c r="J188" s="78"/>
      <c r="K188" s="219"/>
      <c r="L188" s="77"/>
      <c r="M188" s="219"/>
      <c r="N188" s="77"/>
      <c r="O188" s="77"/>
      <c r="P188" s="77"/>
      <c r="Q188" s="77"/>
      <c r="R188" s="238"/>
      <c r="S188" s="144"/>
    </row>
    <row r="189" spans="1:19">
      <c r="A189" s="77"/>
      <c r="B189" s="99"/>
      <c r="C189" s="77"/>
      <c r="D189" s="77"/>
      <c r="E189" s="78"/>
      <c r="F189" s="77"/>
      <c r="G189" s="77"/>
      <c r="H189" s="78"/>
      <c r="I189" s="78"/>
      <c r="J189" s="78"/>
      <c r="K189" s="219"/>
      <c r="L189" s="77"/>
      <c r="M189" s="219"/>
      <c r="N189" s="77"/>
      <c r="O189" s="77"/>
      <c r="P189" s="77"/>
      <c r="Q189" s="77"/>
      <c r="R189" s="77"/>
      <c r="S189" s="144"/>
    </row>
    <row r="190" spans="1:19">
      <c r="A190" s="77"/>
      <c r="B190" s="99"/>
      <c r="C190" s="77"/>
      <c r="D190" s="77"/>
      <c r="E190" s="77"/>
      <c r="F190" s="77"/>
      <c r="G190" s="77"/>
      <c r="H190" s="77"/>
      <c r="I190" s="77"/>
      <c r="J190" s="77"/>
      <c r="K190" s="219"/>
      <c r="L190" s="77"/>
      <c r="M190" s="219"/>
      <c r="N190" s="219"/>
      <c r="O190" s="77"/>
      <c r="P190" s="219"/>
      <c r="Q190" s="219"/>
      <c r="R190" s="219"/>
      <c r="S190" s="144"/>
    </row>
    <row r="191" spans="1:19">
      <c r="A191" s="77"/>
      <c r="B191" s="99"/>
      <c r="C191" s="77"/>
      <c r="D191" s="78"/>
      <c r="E191" s="78"/>
      <c r="F191" s="78"/>
      <c r="G191" s="78"/>
      <c r="H191" s="78"/>
      <c r="I191" s="78"/>
      <c r="J191" s="78"/>
      <c r="K191" s="219"/>
      <c r="L191" s="77"/>
      <c r="M191" s="219"/>
      <c r="N191" s="77"/>
      <c r="O191" s="77"/>
      <c r="P191" s="77"/>
      <c r="Q191" s="77"/>
      <c r="R191" s="77"/>
      <c r="S191" s="144"/>
    </row>
    <row r="192" spans="1:19">
      <c r="A192" s="77"/>
      <c r="B192" s="99"/>
      <c r="C192" s="77"/>
      <c r="D192" s="78"/>
      <c r="E192" s="78"/>
      <c r="F192" s="78"/>
      <c r="G192" s="78"/>
      <c r="H192" s="78"/>
      <c r="I192" s="78"/>
      <c r="J192" s="78"/>
      <c r="K192" s="219"/>
      <c r="L192" s="77"/>
      <c r="M192" s="219"/>
      <c r="N192" s="77"/>
      <c r="O192" s="77"/>
      <c r="P192" s="77"/>
      <c r="Q192" s="77"/>
      <c r="R192" s="77"/>
      <c r="S192" s="144"/>
    </row>
    <row r="193" spans="1:19">
      <c r="A193" s="77"/>
      <c r="B193" s="99"/>
      <c r="C193" s="77"/>
      <c r="D193" s="78"/>
      <c r="E193" s="78"/>
      <c r="F193" s="78"/>
      <c r="G193" s="78"/>
      <c r="H193" s="78"/>
      <c r="I193" s="78"/>
      <c r="J193" s="78"/>
      <c r="K193" s="219"/>
      <c r="L193" s="77"/>
      <c r="M193" s="219"/>
      <c r="N193" s="77"/>
      <c r="O193" s="77"/>
      <c r="P193" s="77"/>
      <c r="Q193" s="77"/>
      <c r="R193" s="77"/>
      <c r="S193" s="144"/>
    </row>
    <row r="194" spans="1:19">
      <c r="A194" s="77"/>
      <c r="B194" s="99"/>
      <c r="C194" s="77"/>
      <c r="D194" s="78"/>
      <c r="E194" s="77"/>
      <c r="F194" s="77"/>
      <c r="G194" s="77"/>
      <c r="H194" s="78"/>
      <c r="I194" s="78"/>
      <c r="J194" s="77"/>
      <c r="K194" s="219"/>
      <c r="L194" s="77"/>
      <c r="M194" s="219"/>
      <c r="N194" s="77"/>
      <c r="O194" s="77"/>
      <c r="P194" s="77"/>
      <c r="Q194" s="77"/>
      <c r="R194" s="77"/>
      <c r="S194" s="144"/>
    </row>
    <row r="195" spans="1:19">
      <c r="A195" s="77"/>
      <c r="B195" s="99"/>
      <c r="C195" s="77"/>
      <c r="D195" s="78"/>
      <c r="E195" s="78"/>
      <c r="F195" s="78"/>
      <c r="G195" s="78"/>
      <c r="H195" s="78"/>
      <c r="I195" s="78"/>
      <c r="J195" s="78"/>
      <c r="K195" s="219"/>
      <c r="L195" s="77"/>
      <c r="M195" s="219"/>
      <c r="N195" s="77"/>
      <c r="O195" s="77"/>
      <c r="P195" s="77"/>
      <c r="Q195" s="77"/>
      <c r="R195" s="77"/>
      <c r="S195" s="144"/>
    </row>
    <row r="196" spans="1:19">
      <c r="A196" s="77"/>
      <c r="B196" s="99"/>
      <c r="C196" s="77"/>
      <c r="D196" s="78"/>
      <c r="E196" s="78"/>
      <c r="F196" s="78"/>
      <c r="G196" s="78"/>
      <c r="H196" s="78"/>
      <c r="I196" s="78"/>
      <c r="J196" s="78"/>
      <c r="K196" s="219"/>
      <c r="L196" s="77"/>
      <c r="M196" s="219"/>
      <c r="N196" s="77"/>
      <c r="O196" s="77"/>
      <c r="P196" s="77"/>
      <c r="Q196" s="77"/>
      <c r="R196" s="77"/>
      <c r="S196" s="144"/>
    </row>
    <row r="197" spans="1:19">
      <c r="A197" s="77"/>
      <c r="B197" s="99"/>
      <c r="C197" s="77"/>
      <c r="D197" s="78"/>
      <c r="E197" s="78"/>
      <c r="F197" s="78"/>
      <c r="G197" s="78"/>
      <c r="H197" s="78"/>
      <c r="I197" s="78"/>
      <c r="J197" s="78"/>
      <c r="K197" s="219"/>
      <c r="L197" s="77"/>
      <c r="M197" s="219"/>
      <c r="N197" s="77"/>
      <c r="O197" s="77"/>
      <c r="P197" s="77"/>
      <c r="Q197" s="77"/>
      <c r="R197" s="77"/>
      <c r="S197" s="144"/>
    </row>
    <row r="198" spans="1:19">
      <c r="A198" s="77"/>
      <c r="B198" s="99"/>
      <c r="C198" s="77"/>
      <c r="D198" s="77"/>
      <c r="E198" s="77"/>
      <c r="F198" s="77"/>
      <c r="G198" s="77"/>
      <c r="H198" s="77"/>
      <c r="I198" s="77"/>
      <c r="J198" s="77"/>
      <c r="K198" s="219"/>
      <c r="L198" s="77"/>
      <c r="M198" s="219"/>
      <c r="N198" s="219"/>
      <c r="O198" s="77"/>
      <c r="P198" s="219"/>
      <c r="Q198" s="219"/>
      <c r="R198" s="219"/>
      <c r="S198" s="144"/>
    </row>
    <row r="199" spans="1:19">
      <c r="A199" s="77"/>
      <c r="B199" s="99"/>
      <c r="C199" s="77"/>
      <c r="D199" s="78"/>
      <c r="E199" s="78"/>
      <c r="F199" s="78"/>
      <c r="G199" s="78"/>
      <c r="H199" s="78"/>
      <c r="I199" s="78"/>
      <c r="J199" s="78"/>
      <c r="K199" s="219"/>
      <c r="L199" s="77"/>
      <c r="M199" s="219"/>
      <c r="N199" s="77"/>
      <c r="O199" s="77"/>
      <c r="P199" s="77"/>
      <c r="Q199" s="77"/>
      <c r="R199" s="77"/>
      <c r="S199" s="144"/>
    </row>
    <row r="200" spans="1:19">
      <c r="A200" s="77"/>
      <c r="B200" s="99"/>
      <c r="C200" s="77"/>
      <c r="D200" s="78"/>
      <c r="E200" s="78"/>
      <c r="F200" s="78"/>
      <c r="G200" s="78"/>
      <c r="H200" s="78"/>
      <c r="I200" s="78"/>
      <c r="J200" s="78"/>
      <c r="K200" s="219"/>
      <c r="L200" s="77"/>
      <c r="M200" s="219"/>
      <c r="N200" s="77"/>
      <c r="O200" s="77"/>
      <c r="P200" s="77"/>
      <c r="Q200" s="77"/>
      <c r="R200" s="77"/>
      <c r="S200" s="144"/>
    </row>
    <row r="201" spans="1:19">
      <c r="A201" s="77"/>
      <c r="B201" s="99"/>
      <c r="C201" s="77"/>
      <c r="D201" s="78"/>
      <c r="E201" s="78"/>
      <c r="F201" s="78"/>
      <c r="G201" s="78"/>
      <c r="H201" s="78"/>
      <c r="I201" s="78"/>
      <c r="J201" s="78"/>
      <c r="K201" s="219"/>
      <c r="L201" s="77"/>
      <c r="M201" s="219"/>
      <c r="N201" s="77"/>
      <c r="O201" s="77"/>
      <c r="P201" s="77"/>
      <c r="Q201" s="77"/>
      <c r="R201" s="77"/>
      <c r="S201" s="144"/>
    </row>
    <row r="202" spans="1:19">
      <c r="A202" s="77"/>
      <c r="B202" s="99"/>
      <c r="C202" s="77"/>
      <c r="D202" s="77"/>
      <c r="E202" s="78"/>
      <c r="F202" s="77"/>
      <c r="G202" s="78"/>
      <c r="H202" s="78"/>
      <c r="I202" s="77"/>
      <c r="J202" s="78"/>
      <c r="K202" s="219"/>
      <c r="L202" s="77"/>
      <c r="M202" s="219"/>
      <c r="N202" s="77"/>
      <c r="O202" s="77"/>
      <c r="P202" s="77"/>
      <c r="Q202" s="77"/>
      <c r="R202" s="77"/>
      <c r="S202" s="144"/>
    </row>
    <row r="203" spans="1:19">
      <c r="A203" s="77"/>
      <c r="B203" s="99"/>
      <c r="C203" s="77"/>
      <c r="D203" s="78"/>
      <c r="E203" s="78"/>
      <c r="F203" s="78"/>
      <c r="G203" s="78"/>
      <c r="H203" s="78"/>
      <c r="I203" s="78"/>
      <c r="J203" s="78"/>
      <c r="K203" s="219"/>
      <c r="L203" s="77"/>
      <c r="M203" s="219"/>
      <c r="N203" s="77"/>
      <c r="O203" s="77"/>
      <c r="P203" s="77"/>
      <c r="Q203" s="77"/>
      <c r="R203" s="77"/>
      <c r="S203" s="144"/>
    </row>
    <row r="204" spans="1:19">
      <c r="A204" s="77"/>
      <c r="B204" s="99"/>
      <c r="C204" s="77"/>
      <c r="D204" s="78"/>
      <c r="E204" s="78"/>
      <c r="F204" s="78"/>
      <c r="G204" s="78"/>
      <c r="H204" s="78"/>
      <c r="I204" s="78"/>
      <c r="J204" s="78"/>
      <c r="K204" s="219"/>
      <c r="L204" s="77"/>
      <c r="M204" s="219"/>
      <c r="N204" s="77"/>
      <c r="O204" s="77"/>
      <c r="P204" s="77"/>
      <c r="Q204" s="77"/>
      <c r="R204" s="77"/>
      <c r="S204" s="144"/>
    </row>
    <row r="205" spans="1:19">
      <c r="A205" s="77"/>
      <c r="B205" s="99"/>
      <c r="C205" s="77"/>
      <c r="D205" s="77"/>
      <c r="E205" s="78"/>
      <c r="F205" s="78"/>
      <c r="G205" s="78"/>
      <c r="H205" s="78"/>
      <c r="I205" s="78"/>
      <c r="J205" s="78"/>
      <c r="K205" s="219"/>
      <c r="L205" s="77"/>
      <c r="M205" s="219"/>
      <c r="N205" s="77"/>
      <c r="O205" s="77"/>
      <c r="P205" s="77"/>
      <c r="Q205" s="77"/>
      <c r="R205" s="77"/>
      <c r="S205" s="144"/>
    </row>
    <row r="206" spans="1:19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144"/>
    </row>
    <row r="207" spans="1:19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144"/>
    </row>
    <row r="208" spans="1:19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144"/>
    </row>
    <row r="209" spans="1:19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144"/>
    </row>
    <row r="210" spans="1:19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144"/>
    </row>
  </sheetData>
  <mergeCells count="8">
    <mergeCell ref="B9:D9"/>
    <mergeCell ref="A6:Q6"/>
    <mergeCell ref="A7:Q7"/>
    <mergeCell ref="A1:T1"/>
    <mergeCell ref="A2:O2"/>
    <mergeCell ref="A3:D3"/>
    <mergeCell ref="A4:D4"/>
    <mergeCell ref="A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06"/>
  <sheetViews>
    <sheetView workbookViewId="0">
      <selection activeCell="H11" sqref="H11"/>
    </sheetView>
  </sheetViews>
  <sheetFormatPr defaultRowHeight="15.75"/>
  <cols>
    <col min="1" max="1" width="9.140625" style="60"/>
    <col min="2" max="2" width="24.42578125" style="60" customWidth="1"/>
    <col min="3" max="3" width="9.140625" style="60"/>
    <col min="4" max="4" width="5.28515625" style="60" customWidth="1"/>
    <col min="5" max="5" width="4.85546875" style="60" customWidth="1"/>
    <col min="6" max="6" width="4.42578125" style="60" customWidth="1"/>
    <col min="7" max="7" width="4.7109375" style="60" customWidth="1"/>
    <col min="8" max="9" width="4.5703125" style="60" customWidth="1"/>
    <col min="10" max="10" width="4.42578125" style="60" customWidth="1"/>
    <col min="11" max="11" width="7.5703125" style="60" customWidth="1"/>
    <col min="12" max="12" width="4.7109375" style="60" customWidth="1"/>
    <col min="13" max="18" width="9.140625" style="60"/>
  </cols>
  <sheetData>
    <row r="1" spans="1:20">
      <c r="A1" s="293" t="s">
        <v>43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320"/>
    </row>
    <row r="2" spans="1:20">
      <c r="A2" s="298" t="s">
        <v>26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321"/>
      <c r="N2" s="321"/>
      <c r="O2" s="321"/>
      <c r="P2" s="8"/>
      <c r="Q2" s="8"/>
    </row>
    <row r="3" spans="1:20">
      <c r="A3" s="299" t="s">
        <v>0</v>
      </c>
      <c r="B3" s="305"/>
      <c r="C3" s="305"/>
      <c r="D3" s="305"/>
      <c r="E3" s="4"/>
      <c r="F3" s="5"/>
      <c r="G3" s="6"/>
      <c r="H3" s="6"/>
      <c r="I3" s="6"/>
      <c r="J3" s="6"/>
      <c r="K3" s="6"/>
      <c r="L3" s="6"/>
      <c r="M3" s="2"/>
      <c r="N3" s="8"/>
      <c r="O3" s="8"/>
      <c r="P3" s="8"/>
      <c r="Q3" s="8"/>
    </row>
    <row r="4" spans="1:20">
      <c r="A4" s="301" t="s">
        <v>1</v>
      </c>
      <c r="B4" s="306"/>
      <c r="C4" s="306"/>
      <c r="D4" s="306"/>
      <c r="E4" s="6"/>
      <c r="F4" s="5"/>
      <c r="G4" s="6"/>
      <c r="H4" s="6"/>
      <c r="I4" s="6"/>
      <c r="J4" s="6"/>
      <c r="K4" s="6"/>
      <c r="L4" s="6"/>
      <c r="M4" s="2"/>
      <c r="N4" s="8"/>
      <c r="O4" s="8"/>
      <c r="P4" s="8"/>
      <c r="Q4" s="8"/>
    </row>
    <row r="5" spans="1:20">
      <c r="A5" s="298" t="s">
        <v>2</v>
      </c>
      <c r="B5" s="297"/>
      <c r="C5" s="297"/>
      <c r="D5" s="297"/>
      <c r="E5" s="6"/>
      <c r="F5" s="5"/>
      <c r="G5" s="6"/>
      <c r="H5" s="6"/>
      <c r="I5" s="6"/>
      <c r="J5" s="6"/>
      <c r="K5" s="6"/>
      <c r="L5" s="6"/>
      <c r="M5" s="2"/>
      <c r="N5" s="8"/>
      <c r="O5" s="8"/>
      <c r="P5" s="8"/>
      <c r="Q5" s="8"/>
    </row>
    <row r="6" spans="1:20">
      <c r="A6" s="293" t="s">
        <v>222</v>
      </c>
      <c r="B6" s="297"/>
      <c r="C6" s="297"/>
      <c r="D6" s="297"/>
      <c r="E6" s="297"/>
      <c r="F6" s="297"/>
      <c r="G6" s="297"/>
      <c r="H6" s="297"/>
      <c r="I6" s="326"/>
      <c r="J6" s="325"/>
      <c r="K6" s="325"/>
      <c r="L6" s="325"/>
      <c r="M6" s="325"/>
      <c r="N6" s="325"/>
      <c r="O6" s="325"/>
      <c r="P6" s="325"/>
      <c r="Q6" s="325"/>
    </row>
    <row r="7" spans="1:20">
      <c r="A7" s="293" t="s">
        <v>223</v>
      </c>
      <c r="B7" s="297"/>
      <c r="C7" s="297"/>
      <c r="D7" s="297"/>
      <c r="E7" s="297"/>
      <c r="F7" s="297"/>
      <c r="G7" s="297"/>
      <c r="H7" s="297"/>
      <c r="I7" s="297"/>
      <c r="J7" s="325"/>
      <c r="K7" s="325"/>
      <c r="L7" s="325"/>
      <c r="M7" s="325"/>
      <c r="N7" s="325"/>
      <c r="O7" s="325"/>
      <c r="P7" s="325"/>
      <c r="Q7" s="325"/>
      <c r="R7" s="8"/>
    </row>
    <row r="9" spans="1:20" ht="0.75" hidden="1" customHeight="1"/>
    <row r="10" spans="1:20" ht="16.5" hidden="1" thickBot="1"/>
    <row r="11" spans="1:20" ht="20.25" customHeight="1">
      <c r="B11" s="323" t="s">
        <v>48</v>
      </c>
      <c r="C11" s="324"/>
      <c r="D11" s="324"/>
    </row>
    <row r="12" spans="1:20" ht="21.75" customHeight="1" thickBot="1">
      <c r="B12" s="65"/>
      <c r="K12" s="66"/>
      <c r="M12" s="67"/>
    </row>
    <row r="13" spans="1:20" ht="16.5" thickBot="1">
      <c r="A13" s="105"/>
      <c r="B13" s="106"/>
      <c r="C13" s="104"/>
      <c r="D13" s="68"/>
      <c r="E13" s="68"/>
      <c r="F13" s="68"/>
      <c r="G13" s="68"/>
      <c r="H13" s="68"/>
      <c r="I13" s="68"/>
      <c r="J13" s="69"/>
      <c r="K13" s="68"/>
      <c r="L13" s="68"/>
      <c r="M13" s="70"/>
      <c r="N13" s="68"/>
      <c r="O13" s="68" t="s">
        <v>14</v>
      </c>
      <c r="P13" s="68" t="s">
        <v>15</v>
      </c>
      <c r="Q13" s="68" t="s">
        <v>16</v>
      </c>
      <c r="R13" s="94" t="s">
        <v>17</v>
      </c>
    </row>
    <row r="14" spans="1:20" ht="16.5" thickBot="1">
      <c r="A14" s="71">
        <v>1</v>
      </c>
      <c r="B14" s="100" t="s">
        <v>186</v>
      </c>
      <c r="C14" s="72"/>
      <c r="D14" s="72">
        <v>1</v>
      </c>
      <c r="E14" s="72">
        <v>2</v>
      </c>
      <c r="F14" s="72">
        <v>3</v>
      </c>
      <c r="G14" s="72">
        <v>4</v>
      </c>
      <c r="H14" s="72">
        <v>5</v>
      </c>
      <c r="I14" s="72">
        <v>6</v>
      </c>
      <c r="J14" s="72">
        <v>7</v>
      </c>
      <c r="K14" s="73">
        <f>(SUM(D14:I14)-MAX(D14:I14)-MIN(D14:I14))/4</f>
        <v>3.5</v>
      </c>
      <c r="L14" s="61" t="s">
        <v>18</v>
      </c>
      <c r="M14" s="74"/>
      <c r="N14" s="237">
        <f>SUM(M15:M21)</f>
        <v>52.500000000000007</v>
      </c>
      <c r="O14" s="68">
        <f>N14/2</f>
        <v>26.250000000000004</v>
      </c>
      <c r="P14" s="70"/>
      <c r="Q14" s="92"/>
      <c r="R14" s="114"/>
      <c r="S14">
        <v>52.5</v>
      </c>
    </row>
    <row r="15" spans="1:20">
      <c r="A15" s="76"/>
      <c r="B15" s="99"/>
      <c r="C15" s="77" t="s">
        <v>19</v>
      </c>
      <c r="D15" s="78">
        <v>5</v>
      </c>
      <c r="E15" s="78">
        <v>5.2</v>
      </c>
      <c r="F15" s="77">
        <v>4.8</v>
      </c>
      <c r="G15" s="78">
        <v>5.6</v>
      </c>
      <c r="H15" s="78">
        <v>5.0999999999999996</v>
      </c>
      <c r="I15" s="78">
        <v>5.6</v>
      </c>
      <c r="J15" s="78"/>
      <c r="K15" s="73">
        <f>(SUM(D15:I15)-MAX(D15:I15)-MIN(D15:I15))/4</f>
        <v>5.2250000000000005</v>
      </c>
      <c r="L15" s="63">
        <v>50</v>
      </c>
      <c r="M15" s="79">
        <f>K15/10*L15/2</f>
        <v>13.062500000000002</v>
      </c>
      <c r="N15" s="80"/>
      <c r="O15" s="61"/>
      <c r="P15" s="61"/>
      <c r="Q15" s="62"/>
      <c r="R15" s="231"/>
    </row>
    <row r="16" spans="1:20">
      <c r="A16" s="76"/>
      <c r="B16" s="99"/>
      <c r="C16" s="77" t="s">
        <v>20</v>
      </c>
      <c r="D16" s="78">
        <v>5.0999999999999996</v>
      </c>
      <c r="E16" s="77">
        <v>5.3</v>
      </c>
      <c r="F16" s="77">
        <v>4.9000000000000004</v>
      </c>
      <c r="G16" s="78">
        <v>5.6</v>
      </c>
      <c r="H16" s="78">
        <v>5.2</v>
      </c>
      <c r="I16" s="78">
        <v>5.6</v>
      </c>
      <c r="J16" s="78"/>
      <c r="K16" s="73">
        <f>(SUM(D16:I16)-MAX(D16:I16)-MIN(D16:I16))/4</f>
        <v>5.2999999999999989</v>
      </c>
      <c r="L16" s="63">
        <v>10</v>
      </c>
      <c r="M16" s="79">
        <f>K16/10*L16/2</f>
        <v>2.6499999999999995</v>
      </c>
      <c r="N16" s="80"/>
      <c r="O16" s="63"/>
      <c r="P16" s="63"/>
      <c r="Q16" s="64"/>
      <c r="R16" s="81"/>
    </row>
    <row r="17" spans="1:19">
      <c r="A17" s="76"/>
      <c r="B17" s="99"/>
      <c r="C17" s="77" t="s">
        <v>21</v>
      </c>
      <c r="D17" s="78">
        <v>5</v>
      </c>
      <c r="E17" s="78">
        <v>5.2</v>
      </c>
      <c r="F17" s="78">
        <v>5</v>
      </c>
      <c r="G17" s="78">
        <v>5.6</v>
      </c>
      <c r="H17" s="78">
        <v>5.2</v>
      </c>
      <c r="I17" s="78">
        <v>5.5</v>
      </c>
      <c r="J17" s="78"/>
      <c r="K17" s="73">
        <f>(SUM(D17:I17)-MAX(D17:I17)-MIN(D17:I17))/4</f>
        <v>5.2249999999999996</v>
      </c>
      <c r="L17" s="63">
        <v>40</v>
      </c>
      <c r="M17" s="79">
        <f>K17/10*L17/2</f>
        <v>10.45</v>
      </c>
      <c r="N17" s="80"/>
      <c r="O17" s="63"/>
      <c r="P17" s="63"/>
      <c r="Q17" s="64"/>
      <c r="R17" s="81"/>
    </row>
    <row r="18" spans="1:19">
      <c r="A18" s="76"/>
      <c r="B18" s="99"/>
      <c r="C18" s="77"/>
      <c r="D18" s="77"/>
      <c r="E18" s="77"/>
      <c r="F18" s="77"/>
      <c r="G18" s="78"/>
      <c r="H18" s="78"/>
      <c r="I18" s="78"/>
      <c r="J18" s="78"/>
      <c r="K18" s="73"/>
      <c r="L18" s="63"/>
      <c r="M18" s="79"/>
      <c r="N18" s="80"/>
      <c r="O18" s="63"/>
      <c r="P18" s="63"/>
      <c r="Q18" s="64"/>
      <c r="R18" s="81"/>
    </row>
    <row r="19" spans="1:19">
      <c r="A19" s="76"/>
      <c r="B19" s="99"/>
      <c r="C19" s="77" t="s">
        <v>22</v>
      </c>
      <c r="D19" s="78">
        <v>5.0999999999999996</v>
      </c>
      <c r="E19" s="78">
        <v>5.2</v>
      </c>
      <c r="F19" s="78">
        <v>5.2</v>
      </c>
      <c r="G19" s="78">
        <v>5.7</v>
      </c>
      <c r="H19" s="78">
        <v>5.0999999999999996</v>
      </c>
      <c r="I19" s="78">
        <v>5.5</v>
      </c>
      <c r="J19" s="78"/>
      <c r="K19" s="73">
        <f t="shared" ref="K19:K25" si="0">(SUM(D19:I19)-MAX(D19:I19)-MIN(D19:I19))/4</f>
        <v>5.25</v>
      </c>
      <c r="L19" s="63">
        <v>50</v>
      </c>
      <c r="M19" s="79">
        <f>K19/10*L19/2</f>
        <v>13.125</v>
      </c>
      <c r="N19" s="80"/>
      <c r="O19" s="63"/>
      <c r="P19" s="63"/>
      <c r="Q19" s="64"/>
      <c r="R19" s="81"/>
    </row>
    <row r="20" spans="1:19">
      <c r="A20" s="76"/>
      <c r="B20" s="99"/>
      <c r="C20" s="77" t="s">
        <v>23</v>
      </c>
      <c r="D20" s="78">
        <v>5.0999999999999996</v>
      </c>
      <c r="E20" s="78">
        <v>5.2</v>
      </c>
      <c r="F20" s="78">
        <v>5</v>
      </c>
      <c r="G20" s="78">
        <v>5.7</v>
      </c>
      <c r="H20" s="77">
        <v>5.3</v>
      </c>
      <c r="I20" s="78">
        <v>5.6</v>
      </c>
      <c r="J20" s="78"/>
      <c r="K20" s="73">
        <f t="shared" si="0"/>
        <v>5.3</v>
      </c>
      <c r="L20" s="63">
        <v>20</v>
      </c>
      <c r="M20" s="79">
        <f>K20/10*L20/2</f>
        <v>5.3000000000000007</v>
      </c>
      <c r="N20" s="80"/>
      <c r="O20" s="63"/>
      <c r="P20" s="63"/>
      <c r="Q20" s="64"/>
      <c r="R20" s="81"/>
    </row>
    <row r="21" spans="1:19" ht="16.5" thickBot="1">
      <c r="A21" s="71"/>
      <c r="B21" s="100"/>
      <c r="C21" s="82" t="s">
        <v>24</v>
      </c>
      <c r="D21" s="78">
        <v>5.0999999999999996</v>
      </c>
      <c r="E21" s="82">
        <v>5.2</v>
      </c>
      <c r="F21" s="82">
        <v>5</v>
      </c>
      <c r="G21" s="78">
        <v>5.7</v>
      </c>
      <c r="H21" s="77">
        <v>5.3</v>
      </c>
      <c r="I21" s="78">
        <v>5.5</v>
      </c>
      <c r="J21" s="78"/>
      <c r="K21" s="73">
        <f t="shared" si="0"/>
        <v>5.2750000000000004</v>
      </c>
      <c r="L21" s="83">
        <v>30</v>
      </c>
      <c r="M21" s="79">
        <f>K21/10*L21/2</f>
        <v>7.9125000000000014</v>
      </c>
      <c r="N21" s="84"/>
      <c r="O21" s="83"/>
      <c r="P21" s="83"/>
      <c r="Q21" s="85"/>
      <c r="R21" s="86"/>
    </row>
    <row r="22" spans="1:19" ht="18" customHeight="1" thickBot="1">
      <c r="A22" s="87">
        <f>A14+1</f>
        <v>2</v>
      </c>
      <c r="B22" s="95" t="s">
        <v>187</v>
      </c>
      <c r="C22" s="72"/>
      <c r="D22" s="72">
        <v>1</v>
      </c>
      <c r="E22" s="72">
        <v>2</v>
      </c>
      <c r="F22" s="72">
        <v>3</v>
      </c>
      <c r="G22" s="72">
        <v>4</v>
      </c>
      <c r="H22" s="72">
        <v>5</v>
      </c>
      <c r="I22" s="72">
        <v>6</v>
      </c>
      <c r="J22" s="72">
        <v>7</v>
      </c>
      <c r="K22" s="73">
        <f t="shared" si="0"/>
        <v>3.5</v>
      </c>
      <c r="L22" s="61" t="s">
        <v>18</v>
      </c>
      <c r="M22" s="74"/>
      <c r="N22" s="96">
        <f>SUM(M23:M29)</f>
        <v>50.637500000000003</v>
      </c>
      <c r="O22" s="105"/>
      <c r="P22" s="70"/>
      <c r="Q22" s="92"/>
      <c r="R22" s="114"/>
      <c r="S22">
        <v>50.637999999999998</v>
      </c>
    </row>
    <row r="23" spans="1:19">
      <c r="A23" s="76"/>
      <c r="B23" s="99"/>
      <c r="C23" s="77" t="s">
        <v>19</v>
      </c>
      <c r="D23" s="78">
        <v>5.0999999999999996</v>
      </c>
      <c r="E23" s="78">
        <v>4.9000000000000004</v>
      </c>
      <c r="F23" s="78">
        <v>4.8</v>
      </c>
      <c r="G23" s="78">
        <v>5.0999999999999996</v>
      </c>
      <c r="H23" s="78">
        <v>5.3</v>
      </c>
      <c r="I23" s="78">
        <v>5.0999999999999996</v>
      </c>
      <c r="J23" s="78"/>
      <c r="K23" s="73">
        <f t="shared" si="0"/>
        <v>5.0499999999999989</v>
      </c>
      <c r="L23" s="63">
        <v>50</v>
      </c>
      <c r="M23" s="79">
        <f>K23/10*L23/2</f>
        <v>12.624999999999996</v>
      </c>
      <c r="N23" s="80"/>
      <c r="O23" s="61"/>
      <c r="P23" s="61"/>
      <c r="Q23" s="62"/>
      <c r="R23" s="231"/>
    </row>
    <row r="24" spans="1:19">
      <c r="A24" s="76"/>
      <c r="B24" s="99"/>
      <c r="C24" s="77" t="s">
        <v>20</v>
      </c>
      <c r="D24" s="78">
        <v>5</v>
      </c>
      <c r="E24" s="78">
        <v>4.8</v>
      </c>
      <c r="F24" s="78">
        <v>5.2</v>
      </c>
      <c r="G24" s="78">
        <v>5.0999999999999996</v>
      </c>
      <c r="H24" s="78">
        <v>5.4</v>
      </c>
      <c r="I24" s="78">
        <v>5</v>
      </c>
      <c r="J24" s="78"/>
      <c r="K24" s="73">
        <f t="shared" si="0"/>
        <v>5.0750000000000002</v>
      </c>
      <c r="L24" s="63">
        <v>10</v>
      </c>
      <c r="M24" s="79">
        <f>K24/10*L24/2</f>
        <v>2.5375000000000005</v>
      </c>
      <c r="N24" s="80"/>
      <c r="O24" s="63"/>
      <c r="P24" s="63"/>
      <c r="Q24" s="64"/>
      <c r="R24" s="81"/>
    </row>
    <row r="25" spans="1:19">
      <c r="A25" s="76"/>
      <c r="B25" s="99"/>
      <c r="C25" s="77" t="s">
        <v>21</v>
      </c>
      <c r="D25" s="78">
        <v>5.0999999999999996</v>
      </c>
      <c r="E25" s="78">
        <v>4.9000000000000004</v>
      </c>
      <c r="F25" s="78">
        <v>5</v>
      </c>
      <c r="G25" s="78">
        <v>5</v>
      </c>
      <c r="H25" s="78">
        <v>5.2</v>
      </c>
      <c r="I25" s="78">
        <v>5</v>
      </c>
      <c r="J25" s="78"/>
      <c r="K25" s="73">
        <f t="shared" si="0"/>
        <v>5.0250000000000004</v>
      </c>
      <c r="L25" s="63">
        <v>40</v>
      </c>
      <c r="M25" s="79">
        <f>K25/10*L25/2</f>
        <v>10.050000000000001</v>
      </c>
      <c r="N25" s="80"/>
      <c r="O25" s="63"/>
      <c r="P25" s="63"/>
      <c r="Q25" s="64"/>
      <c r="R25" s="226"/>
    </row>
    <row r="26" spans="1:19">
      <c r="A26" s="76"/>
      <c r="B26" s="99"/>
      <c r="C26" s="77"/>
      <c r="D26" s="77"/>
      <c r="E26" s="77"/>
      <c r="F26" s="77"/>
      <c r="G26" s="77"/>
      <c r="H26" s="77"/>
      <c r="I26" s="77"/>
      <c r="J26" s="78"/>
      <c r="K26" s="73"/>
      <c r="L26" s="63"/>
      <c r="M26" s="79"/>
      <c r="N26" s="80"/>
      <c r="O26" s="63"/>
      <c r="P26" s="63"/>
      <c r="Q26" s="64"/>
      <c r="R26" s="226"/>
    </row>
    <row r="27" spans="1:19" ht="16.5" thickBot="1">
      <c r="A27" s="76"/>
      <c r="B27" s="99"/>
      <c r="C27" s="77" t="s">
        <v>22</v>
      </c>
      <c r="D27" s="78">
        <v>5.2</v>
      </c>
      <c r="E27" s="78">
        <v>5</v>
      </c>
      <c r="F27" s="78">
        <v>5.2</v>
      </c>
      <c r="G27" s="82">
        <v>5</v>
      </c>
      <c r="H27" s="78">
        <v>5.3</v>
      </c>
      <c r="I27" s="78">
        <v>5</v>
      </c>
      <c r="J27" s="78"/>
      <c r="K27" s="73">
        <f t="shared" ref="K27:K33" si="1">(SUM(D27:I27)-MAX(D27:I27)-MIN(D27:I27))/4</f>
        <v>5.0999999999999996</v>
      </c>
      <c r="L27" s="63">
        <v>50</v>
      </c>
      <c r="M27" s="79">
        <f>K27/10*L27/2</f>
        <v>12.75</v>
      </c>
      <c r="N27" s="80"/>
      <c r="O27" s="63"/>
      <c r="P27" s="63"/>
      <c r="Q27" s="64"/>
      <c r="R27" s="227"/>
    </row>
    <row r="28" spans="1:19" ht="16.5" thickBot="1">
      <c r="A28" s="76"/>
      <c r="B28" s="99"/>
      <c r="C28" s="77" t="s">
        <v>23</v>
      </c>
      <c r="D28" s="78">
        <v>5.2</v>
      </c>
      <c r="E28" s="78">
        <v>5</v>
      </c>
      <c r="F28" s="82">
        <v>4.9000000000000004</v>
      </c>
      <c r="G28" s="82">
        <v>5.0999999999999996</v>
      </c>
      <c r="H28" s="78">
        <v>5.6</v>
      </c>
      <c r="I28" s="78">
        <v>5.0999999999999996</v>
      </c>
      <c r="J28" s="78"/>
      <c r="K28" s="73">
        <f t="shared" si="1"/>
        <v>5.0999999999999996</v>
      </c>
      <c r="L28" s="63">
        <v>20</v>
      </c>
      <c r="M28" s="79">
        <f>K28/10*L28/2</f>
        <v>5.0999999999999996</v>
      </c>
      <c r="N28" s="80"/>
      <c r="O28" s="63"/>
      <c r="P28" s="63"/>
      <c r="Q28" s="64"/>
      <c r="R28" s="227"/>
    </row>
    <row r="29" spans="1:19" ht="16.5" thickBot="1">
      <c r="A29" s="71"/>
      <c r="B29" s="100"/>
      <c r="C29" s="82" t="s">
        <v>24</v>
      </c>
      <c r="D29" s="78">
        <v>5.2</v>
      </c>
      <c r="E29" s="78">
        <v>5</v>
      </c>
      <c r="F29" s="82">
        <v>4.9000000000000004</v>
      </c>
      <c r="G29" s="82">
        <v>5</v>
      </c>
      <c r="H29" s="78">
        <v>5.6</v>
      </c>
      <c r="I29" s="78">
        <v>5</v>
      </c>
      <c r="J29" s="78"/>
      <c r="K29" s="73">
        <f t="shared" si="1"/>
        <v>5.0500000000000007</v>
      </c>
      <c r="L29" s="83">
        <v>30</v>
      </c>
      <c r="M29" s="79">
        <f>K29/10*L29/2</f>
        <v>7.575000000000002</v>
      </c>
      <c r="N29" s="84"/>
      <c r="O29" s="83"/>
      <c r="P29" s="83"/>
      <c r="Q29" s="85"/>
      <c r="R29" s="230"/>
    </row>
    <row r="30" spans="1:19" ht="16.5" thickBot="1">
      <c r="A30" s="87">
        <f>A22+1</f>
        <v>3</v>
      </c>
      <c r="B30" s="95" t="s">
        <v>138</v>
      </c>
      <c r="C30" s="72"/>
      <c r="D30" s="72">
        <v>1</v>
      </c>
      <c r="E30" s="72">
        <v>2</v>
      </c>
      <c r="F30" s="72">
        <v>3</v>
      </c>
      <c r="G30" s="72">
        <v>4</v>
      </c>
      <c r="H30" s="72">
        <v>5</v>
      </c>
      <c r="I30" s="72">
        <v>6</v>
      </c>
      <c r="J30" s="72">
        <v>7</v>
      </c>
      <c r="K30" s="73">
        <f t="shared" si="1"/>
        <v>3.5</v>
      </c>
      <c r="L30" s="61" t="s">
        <v>18</v>
      </c>
      <c r="M30" s="74"/>
      <c r="N30" s="96">
        <f>SUM(M31:M37)</f>
        <v>54.637500000000003</v>
      </c>
      <c r="O30" s="105"/>
      <c r="P30" s="70"/>
      <c r="Q30" s="92"/>
      <c r="R30" s="114"/>
      <c r="S30">
        <v>54.637999999999998</v>
      </c>
    </row>
    <row r="31" spans="1:19">
      <c r="A31" s="76"/>
      <c r="B31" s="99"/>
      <c r="C31" s="77" t="s">
        <v>19</v>
      </c>
      <c r="D31" s="78">
        <v>6.5</v>
      </c>
      <c r="E31" s="78">
        <v>5.6</v>
      </c>
      <c r="F31" s="78">
        <v>5.2</v>
      </c>
      <c r="G31" s="78">
        <v>5.3</v>
      </c>
      <c r="H31" s="78">
        <v>5.4</v>
      </c>
      <c r="I31" s="78">
        <v>5.4</v>
      </c>
      <c r="J31" s="78"/>
      <c r="K31" s="73">
        <f t="shared" si="1"/>
        <v>5.4249999999999998</v>
      </c>
      <c r="L31" s="63">
        <v>50</v>
      </c>
      <c r="M31" s="79">
        <f>K31/10*L31/2</f>
        <v>13.5625</v>
      </c>
      <c r="N31" s="80"/>
      <c r="O31" s="61"/>
      <c r="P31" s="61"/>
      <c r="Q31" s="62"/>
      <c r="R31" s="231"/>
    </row>
    <row r="32" spans="1:19">
      <c r="A32" s="76"/>
      <c r="B32" s="99"/>
      <c r="C32" s="77" t="s">
        <v>20</v>
      </c>
      <c r="D32" s="78">
        <v>6.6</v>
      </c>
      <c r="E32" s="78">
        <v>5.7</v>
      </c>
      <c r="F32">
        <v>5.5</v>
      </c>
      <c r="G32" s="78">
        <v>5.3</v>
      </c>
      <c r="H32" s="78">
        <v>5.4</v>
      </c>
      <c r="I32" s="78">
        <v>5.4</v>
      </c>
      <c r="J32" s="78"/>
      <c r="K32" s="73">
        <f t="shared" si="1"/>
        <v>5.4999999999999991</v>
      </c>
      <c r="L32" s="63">
        <v>10</v>
      </c>
      <c r="M32" s="79">
        <f>K32/10*L32/2</f>
        <v>2.7499999999999996</v>
      </c>
      <c r="N32" s="80"/>
      <c r="O32" s="63"/>
      <c r="P32" s="63"/>
      <c r="Q32" s="64"/>
      <c r="R32" s="81"/>
    </row>
    <row r="33" spans="1:19">
      <c r="A33" s="76"/>
      <c r="B33" s="99"/>
      <c r="C33" s="77" t="s">
        <v>21</v>
      </c>
      <c r="D33" s="78">
        <v>6.6</v>
      </c>
      <c r="E33" s="78">
        <v>5.8</v>
      </c>
      <c r="F33" s="78">
        <v>5.5</v>
      </c>
      <c r="G33" s="78">
        <v>5.3</v>
      </c>
      <c r="H33" s="78">
        <v>5.4</v>
      </c>
      <c r="I33" s="78">
        <v>5.5</v>
      </c>
      <c r="J33" s="78"/>
      <c r="K33" s="73">
        <f t="shared" si="1"/>
        <v>5.55</v>
      </c>
      <c r="L33" s="63">
        <v>40</v>
      </c>
      <c r="M33" s="79">
        <f>K33/10*L33/2</f>
        <v>11.099999999999998</v>
      </c>
      <c r="N33" s="80"/>
      <c r="O33" s="63"/>
      <c r="P33" s="63"/>
      <c r="Q33" s="64"/>
      <c r="R33" s="81"/>
    </row>
    <row r="34" spans="1:19">
      <c r="A34" s="76"/>
      <c r="B34" s="99"/>
      <c r="C34" s="77"/>
      <c r="D34" s="77"/>
      <c r="E34" s="77"/>
      <c r="F34" s="77"/>
      <c r="G34" s="78"/>
      <c r="H34" s="78"/>
      <c r="I34" s="77"/>
      <c r="J34" s="77"/>
      <c r="K34" s="73"/>
      <c r="L34" s="63"/>
      <c r="M34" s="79"/>
      <c r="N34" s="80"/>
      <c r="O34" s="63"/>
      <c r="P34" s="63"/>
      <c r="Q34" s="64"/>
      <c r="R34" s="222"/>
    </row>
    <row r="35" spans="1:19">
      <c r="A35" s="76"/>
      <c r="B35" s="99"/>
      <c r="C35" s="77" t="s">
        <v>22</v>
      </c>
      <c r="D35" s="78">
        <v>6.7</v>
      </c>
      <c r="E35" s="78">
        <v>5.6</v>
      </c>
      <c r="F35" s="78">
        <v>5.4</v>
      </c>
      <c r="G35" s="78">
        <v>5.3</v>
      </c>
      <c r="H35" s="78">
        <v>5.2</v>
      </c>
      <c r="I35" s="78">
        <v>5.5</v>
      </c>
      <c r="J35" s="78"/>
      <c r="K35" s="73">
        <f t="shared" ref="K35:K41" si="2">(SUM(D35:I35)-MAX(D35:I35)-MIN(D35:I35))/4</f>
        <v>5.4500000000000011</v>
      </c>
      <c r="L35" s="63">
        <v>50</v>
      </c>
      <c r="M35" s="79">
        <f>K35/10*L35/2</f>
        <v>13.625000000000004</v>
      </c>
      <c r="N35" s="80"/>
      <c r="O35" s="63"/>
      <c r="P35" s="63"/>
      <c r="Q35" s="63"/>
      <c r="R35" s="228"/>
    </row>
    <row r="36" spans="1:19">
      <c r="A36" s="76"/>
      <c r="B36" s="99"/>
      <c r="C36" s="77" t="s">
        <v>23</v>
      </c>
      <c r="D36" s="78">
        <v>6.7</v>
      </c>
      <c r="E36" s="78">
        <v>5.6</v>
      </c>
      <c r="F36" s="78">
        <v>5.4</v>
      </c>
      <c r="G36" s="78">
        <v>5.3</v>
      </c>
      <c r="H36" s="78">
        <v>5.2</v>
      </c>
      <c r="I36" s="78">
        <v>5.4</v>
      </c>
      <c r="J36" s="78"/>
      <c r="K36" s="73">
        <f t="shared" si="2"/>
        <v>5.4250000000000007</v>
      </c>
      <c r="L36" s="63">
        <v>20</v>
      </c>
      <c r="M36" s="79">
        <f>K36/10*L36/2</f>
        <v>5.4250000000000007</v>
      </c>
      <c r="N36" s="80"/>
      <c r="O36" s="63"/>
      <c r="P36" s="63"/>
      <c r="Q36" s="63"/>
      <c r="R36" s="229"/>
    </row>
    <row r="37" spans="1:19" ht="16.5" thickBot="1">
      <c r="A37" s="71"/>
      <c r="B37" s="100"/>
      <c r="C37" s="82" t="s">
        <v>24</v>
      </c>
      <c r="D37">
        <v>6.8</v>
      </c>
      <c r="E37" s="82">
        <v>5.7</v>
      </c>
      <c r="F37" s="82">
        <v>5.5</v>
      </c>
      <c r="G37" s="78">
        <v>5.3</v>
      </c>
      <c r="H37" s="78">
        <v>5.2</v>
      </c>
      <c r="I37" s="82">
        <v>5.3</v>
      </c>
      <c r="J37" s="78"/>
      <c r="K37" s="73">
        <f t="shared" si="2"/>
        <v>5.4499999999999993</v>
      </c>
      <c r="L37" s="83">
        <v>30</v>
      </c>
      <c r="M37" s="79">
        <f>K37/10*L37/2</f>
        <v>8.1749999999999989</v>
      </c>
      <c r="N37" s="80"/>
      <c r="O37" s="83"/>
      <c r="P37" s="83"/>
      <c r="Q37" s="83"/>
      <c r="R37" s="232"/>
    </row>
    <row r="38" spans="1:19" ht="16.5" thickBot="1">
      <c r="A38" s="87">
        <f>A30+1</f>
        <v>4</v>
      </c>
      <c r="B38" s="95" t="s">
        <v>136</v>
      </c>
      <c r="C38" s="72"/>
      <c r="D38" s="72">
        <v>1</v>
      </c>
      <c r="E38" s="72">
        <v>2</v>
      </c>
      <c r="F38" s="72">
        <v>3</v>
      </c>
      <c r="G38" s="72">
        <v>4</v>
      </c>
      <c r="H38" s="72">
        <v>5</v>
      </c>
      <c r="I38" s="72">
        <v>6</v>
      </c>
      <c r="J38" s="72">
        <v>7</v>
      </c>
      <c r="K38" s="73">
        <f t="shared" si="2"/>
        <v>3.5</v>
      </c>
      <c r="L38" s="88" t="s">
        <v>18</v>
      </c>
      <c r="M38" s="74"/>
      <c r="N38" s="233">
        <f>SUM(M39:M45)</f>
        <v>52.912499999999994</v>
      </c>
      <c r="O38" s="234">
        <f>N38/2</f>
        <v>26.456249999999997</v>
      </c>
      <c r="P38" s="235"/>
      <c r="Q38" s="235"/>
      <c r="R38" s="236"/>
      <c r="S38">
        <v>52.912999999999997</v>
      </c>
    </row>
    <row r="39" spans="1:19">
      <c r="A39" s="76"/>
      <c r="B39" s="99"/>
      <c r="C39" s="77" t="s">
        <v>19</v>
      </c>
      <c r="D39" s="78">
        <v>5.2</v>
      </c>
      <c r="E39" s="78">
        <v>4.7</v>
      </c>
      <c r="F39" s="78">
        <v>4.9000000000000004</v>
      </c>
      <c r="G39" s="78">
        <v>5.7</v>
      </c>
      <c r="H39" s="78">
        <v>5.5</v>
      </c>
      <c r="I39" s="78">
        <v>5.7</v>
      </c>
      <c r="J39" s="78"/>
      <c r="K39" s="73">
        <f t="shared" si="2"/>
        <v>5.3250000000000002</v>
      </c>
      <c r="L39" s="63">
        <v>50</v>
      </c>
      <c r="M39" s="79">
        <f>K39/10*L39/2</f>
        <v>13.3125</v>
      </c>
      <c r="N39" s="80"/>
      <c r="O39" s="61"/>
      <c r="P39" s="61"/>
      <c r="Q39" s="62"/>
      <c r="R39" s="231"/>
    </row>
    <row r="40" spans="1:19">
      <c r="A40" s="76"/>
      <c r="B40" s="99"/>
      <c r="C40" s="77" t="s">
        <v>20</v>
      </c>
      <c r="D40" s="78">
        <v>5.3</v>
      </c>
      <c r="E40" s="78">
        <v>4.8</v>
      </c>
      <c r="F40" s="78">
        <v>5</v>
      </c>
      <c r="G40" s="78">
        <v>5.7</v>
      </c>
      <c r="H40" s="78">
        <v>5.4</v>
      </c>
      <c r="I40" s="78">
        <v>5.7</v>
      </c>
      <c r="J40" s="78"/>
      <c r="K40" s="73">
        <f t="shared" si="2"/>
        <v>5.3500000000000005</v>
      </c>
      <c r="L40" s="63">
        <v>10</v>
      </c>
      <c r="M40" s="79">
        <f>K40/10*L40/2</f>
        <v>2.6750000000000003</v>
      </c>
      <c r="N40" s="80"/>
      <c r="O40" s="63"/>
      <c r="P40" s="63"/>
      <c r="Q40" s="64"/>
      <c r="R40" s="81"/>
    </row>
    <row r="41" spans="1:19">
      <c r="A41" s="76"/>
      <c r="B41" s="99"/>
      <c r="C41" s="77" t="s">
        <v>21</v>
      </c>
      <c r="D41" s="78">
        <v>5.2</v>
      </c>
      <c r="E41" s="78">
        <v>5</v>
      </c>
      <c r="F41" s="78">
        <v>5</v>
      </c>
      <c r="G41" s="78">
        <v>5.6</v>
      </c>
      <c r="H41" s="78">
        <v>5.4</v>
      </c>
      <c r="I41" s="78">
        <v>5.6</v>
      </c>
      <c r="J41" s="78"/>
      <c r="K41" s="73">
        <f t="shared" si="2"/>
        <v>5.2999999999999989</v>
      </c>
      <c r="L41" s="63">
        <v>40</v>
      </c>
      <c r="M41" s="79">
        <f>K41/10*L41/2</f>
        <v>10.599999999999998</v>
      </c>
      <c r="N41" s="80"/>
      <c r="O41" s="63"/>
      <c r="P41" s="63"/>
      <c r="Q41" s="64"/>
      <c r="R41" s="81"/>
    </row>
    <row r="42" spans="1:19">
      <c r="A42" s="76"/>
      <c r="B42" s="99"/>
      <c r="C42" s="77"/>
      <c r="D42" s="78"/>
      <c r="E42" s="78"/>
      <c r="F42" s="77"/>
      <c r="G42" s="77"/>
      <c r="H42" s="77"/>
      <c r="I42" s="77"/>
      <c r="J42" s="78"/>
      <c r="K42" s="73"/>
      <c r="L42" s="63"/>
      <c r="M42" s="79"/>
      <c r="N42" s="80"/>
      <c r="O42" s="63"/>
      <c r="P42" s="63"/>
      <c r="Q42" s="64"/>
      <c r="R42" s="81"/>
    </row>
    <row r="43" spans="1:19">
      <c r="A43" s="76"/>
      <c r="B43" s="99"/>
      <c r="C43" s="77" t="s">
        <v>22</v>
      </c>
      <c r="D43" s="78">
        <v>5.2</v>
      </c>
      <c r="E43" s="78">
        <v>4.7</v>
      </c>
      <c r="F43" s="78">
        <v>5</v>
      </c>
      <c r="G43" s="78">
        <v>5.6</v>
      </c>
      <c r="H43" s="78">
        <v>5.2</v>
      </c>
      <c r="I43">
        <v>5.8</v>
      </c>
      <c r="J43" s="78"/>
      <c r="K43" s="73">
        <f t="shared" ref="K43:K49" si="3">(SUM(D43:I43)-MAX(D43:I43)-MIN(D43:I43))/4</f>
        <v>5.25</v>
      </c>
      <c r="L43" s="63">
        <v>50</v>
      </c>
      <c r="M43" s="79">
        <f>K43/10*L43/2</f>
        <v>13.125</v>
      </c>
      <c r="N43" s="80"/>
      <c r="O43" s="63"/>
      <c r="P43" s="63"/>
      <c r="Q43" s="64"/>
      <c r="R43" s="223"/>
    </row>
    <row r="44" spans="1:19" ht="16.5" thickBot="1">
      <c r="A44" s="76"/>
      <c r="B44" s="99"/>
      <c r="C44" s="77" t="s">
        <v>23</v>
      </c>
      <c r="D44" s="78">
        <v>5.2</v>
      </c>
      <c r="E44" s="78">
        <v>4.7</v>
      </c>
      <c r="F44" s="82">
        <v>5.0999999999999996</v>
      </c>
      <c r="G44" s="78">
        <v>5.7</v>
      </c>
      <c r="H44" s="78">
        <v>5.3</v>
      </c>
      <c r="I44" s="78">
        <v>5.7</v>
      </c>
      <c r="J44" s="78"/>
      <c r="K44" s="73">
        <f t="shared" si="3"/>
        <v>5.3250000000000002</v>
      </c>
      <c r="L44" s="63">
        <v>20</v>
      </c>
      <c r="M44" s="79">
        <f>K44/10*L44/2</f>
        <v>5.3249999999999993</v>
      </c>
      <c r="N44" s="80"/>
      <c r="O44" s="63"/>
      <c r="P44" s="63"/>
      <c r="Q44" s="64"/>
      <c r="R44" s="224"/>
    </row>
    <row r="45" spans="1:19" ht="16.5" thickBot="1">
      <c r="A45" s="71"/>
      <c r="B45" s="100"/>
      <c r="C45" s="82" t="s">
        <v>24</v>
      </c>
      <c r="D45" s="78">
        <v>5.2</v>
      </c>
      <c r="E45" s="78">
        <v>4.7</v>
      </c>
      <c r="F45" s="82">
        <v>4.8</v>
      </c>
      <c r="G45" s="78">
        <v>5.7</v>
      </c>
      <c r="H45" s="82">
        <v>5.3</v>
      </c>
      <c r="I45" s="78">
        <v>5.7</v>
      </c>
      <c r="J45" s="78"/>
      <c r="K45" s="73">
        <f t="shared" si="3"/>
        <v>5.25</v>
      </c>
      <c r="L45" s="83">
        <v>30</v>
      </c>
      <c r="M45" s="79">
        <f>K45/10*L45/2</f>
        <v>7.875</v>
      </c>
      <c r="N45" s="80"/>
      <c r="O45" s="83"/>
      <c r="P45" s="83"/>
      <c r="Q45" s="85"/>
      <c r="R45" s="244"/>
    </row>
    <row r="46" spans="1:19" ht="16.5" thickBot="1">
      <c r="A46" s="87">
        <f>A38+1</f>
        <v>5</v>
      </c>
      <c r="B46" s="95" t="s">
        <v>153</v>
      </c>
      <c r="C46" s="72"/>
      <c r="D46" s="72">
        <v>1</v>
      </c>
      <c r="E46" s="72">
        <v>2</v>
      </c>
      <c r="F46" s="72">
        <v>3</v>
      </c>
      <c r="G46" s="72">
        <v>4</v>
      </c>
      <c r="H46" s="72">
        <v>5</v>
      </c>
      <c r="I46" s="72">
        <v>6</v>
      </c>
      <c r="J46" s="72">
        <v>7</v>
      </c>
      <c r="K46" s="73">
        <f t="shared" si="3"/>
        <v>3.5</v>
      </c>
      <c r="L46" s="61" t="s">
        <v>18</v>
      </c>
      <c r="M46" s="74"/>
      <c r="N46" s="237">
        <f>SUM(M47:M53)</f>
        <v>57.474999999999994</v>
      </c>
      <c r="O46" s="68">
        <f>N46/2</f>
        <v>28.737499999999997</v>
      </c>
      <c r="P46" s="70"/>
      <c r="Q46" s="92"/>
      <c r="R46" s="114"/>
      <c r="S46">
        <v>57.475000000000001</v>
      </c>
    </row>
    <row r="47" spans="1:19">
      <c r="A47" s="76"/>
      <c r="B47" s="99"/>
      <c r="C47" s="77" t="s">
        <v>19</v>
      </c>
      <c r="D47" s="78">
        <v>6.3</v>
      </c>
      <c r="E47" s="78">
        <v>5.4</v>
      </c>
      <c r="F47" s="78">
        <v>5.5</v>
      </c>
      <c r="G47" s="78">
        <v>5.7</v>
      </c>
      <c r="H47" s="78">
        <v>5.5</v>
      </c>
      <c r="I47" s="78">
        <v>6.1</v>
      </c>
      <c r="J47" s="78"/>
      <c r="K47" s="73">
        <f t="shared" si="3"/>
        <v>5.6999999999999993</v>
      </c>
      <c r="L47" s="63">
        <v>50</v>
      </c>
      <c r="M47" s="79">
        <f>K47/10*L47/2</f>
        <v>14.249999999999998</v>
      </c>
      <c r="N47" s="80"/>
      <c r="O47" s="61"/>
      <c r="P47" s="61"/>
      <c r="Q47" s="62"/>
      <c r="R47" s="231"/>
    </row>
    <row r="48" spans="1:19">
      <c r="A48" s="76"/>
      <c r="B48" s="99"/>
      <c r="C48" s="77" t="s">
        <v>20</v>
      </c>
      <c r="D48" s="78">
        <v>6.4</v>
      </c>
      <c r="E48" s="78">
        <v>5.5</v>
      </c>
      <c r="F48" s="78">
        <v>5.4</v>
      </c>
      <c r="G48" s="78">
        <v>5.7</v>
      </c>
      <c r="H48" s="78">
        <v>5.5</v>
      </c>
      <c r="I48" s="78">
        <v>6.2</v>
      </c>
      <c r="J48" s="78"/>
      <c r="K48" s="73">
        <f t="shared" si="3"/>
        <v>5.7250000000000014</v>
      </c>
      <c r="L48" s="63">
        <v>10</v>
      </c>
      <c r="M48" s="79">
        <f>K48/10*L48/2</f>
        <v>2.8625000000000007</v>
      </c>
      <c r="N48" s="80"/>
      <c r="O48" s="63"/>
      <c r="P48" s="63"/>
      <c r="Q48" s="64"/>
      <c r="R48" s="81"/>
    </row>
    <row r="49" spans="1:19">
      <c r="A49" s="76"/>
      <c r="B49" s="99"/>
      <c r="C49" s="77" t="s">
        <v>21</v>
      </c>
      <c r="D49" s="78">
        <v>6.4</v>
      </c>
      <c r="E49" s="78">
        <v>5.5</v>
      </c>
      <c r="F49" s="78">
        <v>5.6</v>
      </c>
      <c r="G49" s="78">
        <v>5.7</v>
      </c>
      <c r="H49" s="78">
        <v>5.5</v>
      </c>
      <c r="I49" s="78">
        <v>6.1</v>
      </c>
      <c r="J49" s="78"/>
      <c r="K49" s="73">
        <f t="shared" si="3"/>
        <v>5.7249999999999996</v>
      </c>
      <c r="L49" s="63">
        <v>40</v>
      </c>
      <c r="M49" s="79">
        <f>K49/10*L49/2</f>
        <v>11.45</v>
      </c>
      <c r="N49" s="80"/>
      <c r="O49" s="63"/>
      <c r="P49" s="63"/>
      <c r="Q49" s="64"/>
      <c r="R49" s="81"/>
    </row>
    <row r="50" spans="1:19">
      <c r="A50" s="76"/>
      <c r="B50" s="99"/>
      <c r="C50" s="77"/>
      <c r="D50" s="77"/>
      <c r="E50" s="78"/>
      <c r="F50" s="77"/>
      <c r="G50" s="78"/>
      <c r="H50" s="78"/>
      <c r="I50" s="78"/>
      <c r="J50" s="78"/>
      <c r="K50" s="73"/>
      <c r="L50" s="63"/>
      <c r="M50" s="79"/>
      <c r="N50" s="80"/>
      <c r="O50" s="63"/>
      <c r="P50" s="63"/>
      <c r="Q50" s="64"/>
      <c r="R50" s="81"/>
    </row>
    <row r="51" spans="1:19">
      <c r="A51" s="76"/>
      <c r="B51" s="99"/>
      <c r="C51" s="77" t="s">
        <v>22</v>
      </c>
      <c r="D51" s="78">
        <v>6.5</v>
      </c>
      <c r="E51" s="78">
        <v>5.7</v>
      </c>
      <c r="F51" s="78">
        <v>5.5</v>
      </c>
      <c r="G51" s="78">
        <v>5.8</v>
      </c>
      <c r="H51" s="78">
        <v>5.6</v>
      </c>
      <c r="I51" s="78">
        <v>6.1</v>
      </c>
      <c r="J51" s="78"/>
      <c r="K51" s="73">
        <f t="shared" ref="K51:K53" si="4">(SUM(D51:I51)-MAX(D51:I51)-MIN(D51:I51))/4</f>
        <v>5.8000000000000007</v>
      </c>
      <c r="L51" s="63">
        <v>50</v>
      </c>
      <c r="M51" s="79">
        <f>K51/10*L51/2</f>
        <v>14.500000000000002</v>
      </c>
      <c r="N51" s="80"/>
      <c r="O51" s="63"/>
      <c r="P51" s="63"/>
      <c r="Q51" s="64"/>
      <c r="R51" s="81"/>
    </row>
    <row r="52" spans="1:19">
      <c r="A52" s="76"/>
      <c r="B52" s="99"/>
      <c r="C52" s="77" t="s">
        <v>23</v>
      </c>
      <c r="D52" s="78">
        <v>6.5</v>
      </c>
      <c r="E52" s="78">
        <v>5.7</v>
      </c>
      <c r="F52" s="78">
        <v>5.3</v>
      </c>
      <c r="G52" s="78">
        <v>5.8</v>
      </c>
      <c r="H52" s="78">
        <v>5.5</v>
      </c>
      <c r="I52" s="78">
        <v>6</v>
      </c>
      <c r="J52" s="78"/>
      <c r="K52" s="73">
        <f t="shared" si="4"/>
        <v>5.7499999999999991</v>
      </c>
      <c r="L52" s="63">
        <v>20</v>
      </c>
      <c r="M52" s="79">
        <f>K52/10*L52/2</f>
        <v>5.75</v>
      </c>
      <c r="N52" s="80"/>
      <c r="O52" s="63"/>
      <c r="P52" s="63"/>
      <c r="Q52" s="64"/>
      <c r="R52" s="81"/>
    </row>
    <row r="53" spans="1:19">
      <c r="A53" s="239"/>
      <c r="B53" s="240"/>
      <c r="C53" s="241" t="s">
        <v>24</v>
      </c>
      <c r="D53" s="242">
        <v>6.6</v>
      </c>
      <c r="E53" s="242">
        <v>5.8</v>
      </c>
      <c r="F53" s="242">
        <v>5.5</v>
      </c>
      <c r="G53" s="242">
        <v>5.7</v>
      </c>
      <c r="H53" s="242">
        <v>5.6</v>
      </c>
      <c r="I53" s="242">
        <v>6</v>
      </c>
      <c r="J53" s="242"/>
      <c r="K53" s="98">
        <f t="shared" si="4"/>
        <v>5.7749999999999986</v>
      </c>
      <c r="L53" s="63">
        <v>30</v>
      </c>
      <c r="M53" s="79">
        <f>K53/10*L53/2</f>
        <v>8.6624999999999979</v>
      </c>
      <c r="N53" s="243"/>
      <c r="O53" s="63"/>
      <c r="P53" s="63"/>
      <c r="Q53" s="64"/>
      <c r="R53" s="81"/>
    </row>
    <row r="54" spans="1:19">
      <c r="A54" s="77"/>
      <c r="B54" s="99"/>
      <c r="C54" s="77"/>
      <c r="D54" s="77"/>
      <c r="E54" s="77"/>
      <c r="F54" s="77"/>
      <c r="G54" s="77"/>
      <c r="H54" s="77"/>
      <c r="I54" s="77"/>
      <c r="J54" s="77"/>
      <c r="K54" s="219"/>
      <c r="L54" s="77"/>
      <c r="M54" s="219"/>
      <c r="N54" s="219"/>
      <c r="O54" s="77"/>
      <c r="P54" s="219"/>
      <c r="Q54" s="219"/>
      <c r="R54" s="219"/>
      <c r="S54" s="144"/>
    </row>
    <row r="55" spans="1:19">
      <c r="A55" s="77"/>
      <c r="B55" s="99"/>
      <c r="C55" s="77"/>
      <c r="D55" s="78"/>
      <c r="E55" s="78"/>
      <c r="F55" s="78"/>
      <c r="G55" s="78"/>
      <c r="H55" s="78"/>
      <c r="I55" s="78"/>
      <c r="J55" s="78"/>
      <c r="K55" s="219"/>
      <c r="L55" s="77"/>
      <c r="M55" s="219"/>
      <c r="N55" s="77"/>
      <c r="O55" s="77"/>
      <c r="P55" s="77"/>
      <c r="Q55" s="77"/>
      <c r="R55" s="77"/>
      <c r="S55" s="144"/>
    </row>
    <row r="56" spans="1:19">
      <c r="A56" s="77"/>
      <c r="B56" s="99"/>
      <c r="C56" s="77"/>
      <c r="D56" s="78"/>
      <c r="E56" s="78"/>
      <c r="F56" s="78"/>
      <c r="G56" s="78"/>
      <c r="H56" s="78"/>
      <c r="I56" s="78"/>
      <c r="J56" s="78"/>
      <c r="K56" s="219"/>
      <c r="L56" s="77"/>
      <c r="M56" s="219"/>
      <c r="N56" s="77"/>
      <c r="O56" s="77"/>
      <c r="P56" s="77"/>
      <c r="Q56" s="77"/>
      <c r="R56" s="77"/>
      <c r="S56" s="144"/>
    </row>
    <row r="57" spans="1:19">
      <c r="A57" s="77"/>
      <c r="B57" s="99"/>
      <c r="C57" s="77"/>
      <c r="D57" s="78"/>
      <c r="E57" s="78"/>
      <c r="F57" s="78"/>
      <c r="G57" s="78"/>
      <c r="H57" s="78"/>
      <c r="I57" s="78"/>
      <c r="J57" s="78"/>
      <c r="K57" s="219"/>
      <c r="L57" s="77"/>
      <c r="M57" s="219"/>
      <c r="N57" s="77"/>
      <c r="O57" s="77"/>
      <c r="P57" s="77"/>
      <c r="Q57" s="77"/>
      <c r="R57" s="77"/>
      <c r="S57" s="144"/>
    </row>
    <row r="58" spans="1:19">
      <c r="A58" s="77"/>
      <c r="B58" s="99"/>
      <c r="C58" s="77"/>
      <c r="D58" s="78"/>
      <c r="E58" s="77"/>
      <c r="F58" s="78"/>
      <c r="G58" s="77"/>
      <c r="H58" s="77"/>
      <c r="I58" s="77"/>
      <c r="J58" s="78"/>
      <c r="K58" s="219"/>
      <c r="L58" s="77"/>
      <c r="M58" s="219"/>
      <c r="N58" s="77"/>
      <c r="O58" s="77"/>
      <c r="P58" s="77"/>
      <c r="Q58" s="77"/>
      <c r="R58" s="245"/>
      <c r="S58" s="144"/>
    </row>
    <row r="59" spans="1:19">
      <c r="A59" s="77"/>
      <c r="B59" s="99"/>
      <c r="C59" s="77"/>
      <c r="D59" s="78"/>
      <c r="E59" s="78"/>
      <c r="F59" s="78"/>
      <c r="G59" s="78"/>
      <c r="H59" s="78"/>
      <c r="I59" s="78"/>
      <c r="J59" s="78"/>
      <c r="K59" s="219"/>
      <c r="L59" s="77"/>
      <c r="M59" s="219"/>
      <c r="N59" s="77"/>
      <c r="O59" s="77"/>
      <c r="P59" s="77"/>
      <c r="Q59" s="77"/>
      <c r="R59" s="245"/>
      <c r="S59" s="144"/>
    </row>
    <row r="60" spans="1:19">
      <c r="A60" s="77"/>
      <c r="B60" s="99"/>
      <c r="C60" s="77"/>
      <c r="D60" s="78"/>
      <c r="E60" s="78"/>
      <c r="F60" s="78"/>
      <c r="G60" s="78"/>
      <c r="H60" s="78"/>
      <c r="I60" s="78"/>
      <c r="J60" s="78"/>
      <c r="K60" s="219"/>
      <c r="L60" s="77"/>
      <c r="M60" s="219"/>
      <c r="N60" s="77"/>
      <c r="O60" s="77"/>
      <c r="P60" s="77"/>
      <c r="Q60" s="77"/>
      <c r="R60" s="246"/>
      <c r="S60" s="144"/>
    </row>
    <row r="61" spans="1:19">
      <c r="A61" s="77"/>
      <c r="B61" s="99"/>
      <c r="C61" s="77"/>
      <c r="D61" s="78"/>
      <c r="E61" s="77"/>
      <c r="F61" s="78"/>
      <c r="G61" s="78"/>
      <c r="H61" s="77"/>
      <c r="I61" s="78"/>
      <c r="J61" s="78"/>
      <c r="K61" s="219"/>
      <c r="L61" s="77"/>
      <c r="M61" s="219"/>
      <c r="N61" s="77"/>
      <c r="O61" s="77"/>
      <c r="P61" s="77"/>
      <c r="Q61" s="77"/>
      <c r="R61" s="245"/>
      <c r="S61" s="144"/>
    </row>
    <row r="62" spans="1:19">
      <c r="A62" s="77"/>
      <c r="B62" s="99"/>
      <c r="C62" s="77"/>
      <c r="D62" s="77"/>
      <c r="E62" s="77"/>
      <c r="F62" s="77"/>
      <c r="G62" s="77"/>
      <c r="H62" s="77"/>
      <c r="I62" s="77"/>
      <c r="J62" s="77"/>
      <c r="K62" s="219"/>
      <c r="L62" s="77"/>
      <c r="M62" s="219"/>
      <c r="N62" s="219"/>
      <c r="O62" s="77"/>
      <c r="P62" s="77"/>
      <c r="Q62" s="219"/>
      <c r="R62" s="246"/>
      <c r="S62" s="144"/>
    </row>
    <row r="63" spans="1:19">
      <c r="A63" s="77"/>
      <c r="B63" s="99"/>
      <c r="C63" s="77"/>
      <c r="D63" s="78"/>
      <c r="E63" s="78"/>
      <c r="F63" s="78"/>
      <c r="G63" s="78"/>
      <c r="H63" s="78"/>
      <c r="I63" s="78"/>
      <c r="J63" s="78"/>
      <c r="K63" s="219"/>
      <c r="L63" s="77"/>
      <c r="M63" s="219"/>
      <c r="N63" s="77"/>
      <c r="O63" s="77"/>
      <c r="P63" s="77"/>
      <c r="Q63" s="77"/>
      <c r="R63" s="245"/>
      <c r="S63" s="144"/>
    </row>
    <row r="64" spans="1:19">
      <c r="A64" s="77"/>
      <c r="B64" s="99"/>
      <c r="C64" s="77"/>
      <c r="D64" s="78"/>
      <c r="E64" s="78"/>
      <c r="F64" s="78"/>
      <c r="G64" s="78"/>
      <c r="H64" s="78"/>
      <c r="I64" s="78"/>
      <c r="J64" s="78"/>
      <c r="K64" s="219"/>
      <c r="L64" s="77"/>
      <c r="M64" s="219"/>
      <c r="N64" s="77"/>
      <c r="O64" s="77"/>
      <c r="P64" s="77"/>
      <c r="Q64" s="77"/>
      <c r="R64" s="245"/>
      <c r="S64" s="144"/>
    </row>
    <row r="65" spans="1:19">
      <c r="A65" s="77"/>
      <c r="B65" s="99"/>
      <c r="C65" s="77"/>
      <c r="D65" s="78"/>
      <c r="E65" s="78"/>
      <c r="F65" s="78"/>
      <c r="G65" s="78"/>
      <c r="H65" s="78"/>
      <c r="I65" s="78"/>
      <c r="J65" s="78"/>
      <c r="K65" s="219"/>
      <c r="L65" s="77"/>
      <c r="M65" s="219"/>
      <c r="N65" s="77"/>
      <c r="O65" s="77"/>
      <c r="P65" s="77"/>
      <c r="Q65" s="77"/>
      <c r="R65" s="77"/>
      <c r="S65" s="144"/>
    </row>
    <row r="66" spans="1:19">
      <c r="A66" s="77"/>
      <c r="B66" s="99"/>
      <c r="C66" s="77"/>
      <c r="D66" s="78"/>
      <c r="E66" s="78"/>
      <c r="F66" s="77"/>
      <c r="G66" s="78"/>
      <c r="H66" s="78"/>
      <c r="I66" s="78"/>
      <c r="J66" s="78"/>
      <c r="K66" s="219"/>
      <c r="L66" s="77"/>
      <c r="M66" s="219"/>
      <c r="N66" s="77"/>
      <c r="O66" s="77"/>
      <c r="P66" s="77"/>
      <c r="Q66" s="77"/>
      <c r="R66" s="77"/>
      <c r="S66" s="144"/>
    </row>
    <row r="67" spans="1:19">
      <c r="A67" s="77"/>
      <c r="B67" s="99"/>
      <c r="C67" s="77"/>
      <c r="D67" s="78"/>
      <c r="E67" s="78"/>
      <c r="F67" s="78"/>
      <c r="G67" s="78"/>
      <c r="H67" s="78"/>
      <c r="I67" s="78"/>
      <c r="J67" s="78"/>
      <c r="K67" s="219"/>
      <c r="L67" s="77"/>
      <c r="M67" s="219"/>
      <c r="N67" s="77"/>
      <c r="O67" s="77"/>
      <c r="P67" s="77"/>
      <c r="Q67" s="77"/>
      <c r="R67" s="77"/>
      <c r="S67" s="144"/>
    </row>
    <row r="68" spans="1:19">
      <c r="A68" s="77"/>
      <c r="B68" s="99"/>
      <c r="C68" s="77"/>
      <c r="D68" s="78"/>
      <c r="E68" s="78"/>
      <c r="F68" s="78"/>
      <c r="G68" s="78"/>
      <c r="H68" s="78"/>
      <c r="I68" s="78"/>
      <c r="J68" s="78"/>
      <c r="K68" s="219"/>
      <c r="L68" s="77"/>
      <c r="M68" s="219"/>
      <c r="N68" s="77"/>
      <c r="O68" s="77"/>
      <c r="P68" s="77"/>
      <c r="Q68" s="77"/>
      <c r="R68" s="238"/>
      <c r="S68" s="144"/>
    </row>
    <row r="69" spans="1:19">
      <c r="A69" s="77"/>
      <c r="B69" s="99"/>
      <c r="C69" s="77"/>
      <c r="D69" s="78"/>
      <c r="E69" s="78"/>
      <c r="F69" s="78"/>
      <c r="G69" s="78"/>
      <c r="H69" s="78"/>
      <c r="I69" s="78"/>
      <c r="J69" s="78"/>
      <c r="K69" s="219"/>
      <c r="L69" s="77"/>
      <c r="M69" s="219"/>
      <c r="N69" s="77"/>
      <c r="O69" s="77"/>
      <c r="P69" s="77"/>
      <c r="Q69" s="77"/>
      <c r="R69" s="77"/>
      <c r="S69" s="144"/>
    </row>
    <row r="70" spans="1:19">
      <c r="A70" s="77"/>
      <c r="B70" s="99"/>
      <c r="C70" s="77"/>
      <c r="D70" s="77"/>
      <c r="E70" s="77"/>
      <c r="F70" s="77"/>
      <c r="G70" s="77"/>
      <c r="H70" s="77"/>
      <c r="I70" s="77"/>
      <c r="J70" s="77"/>
      <c r="K70" s="219"/>
      <c r="L70" s="77"/>
      <c r="M70" s="219"/>
      <c r="N70" s="219"/>
      <c r="O70" s="77"/>
      <c r="P70" s="219"/>
      <c r="Q70" s="219"/>
      <c r="R70" s="219"/>
      <c r="S70" s="144"/>
    </row>
    <row r="71" spans="1:19">
      <c r="A71" s="77"/>
      <c r="B71" s="99"/>
      <c r="C71" s="77"/>
      <c r="D71" s="78"/>
      <c r="E71" s="78"/>
      <c r="F71" s="78"/>
      <c r="G71" s="78"/>
      <c r="H71" s="78"/>
      <c r="I71" s="78"/>
      <c r="J71" s="78"/>
      <c r="K71" s="219"/>
      <c r="L71" s="77"/>
      <c r="M71" s="219"/>
      <c r="N71" s="77"/>
      <c r="O71" s="77"/>
      <c r="P71" s="77"/>
      <c r="Q71" s="77"/>
      <c r="R71" s="77"/>
      <c r="S71" s="144"/>
    </row>
    <row r="72" spans="1:19">
      <c r="A72" s="77"/>
      <c r="B72" s="99"/>
      <c r="C72" s="77"/>
      <c r="D72" s="78"/>
      <c r="E72" s="78"/>
      <c r="F72" s="78"/>
      <c r="G72" s="78"/>
      <c r="H72" s="78"/>
      <c r="I72" s="78"/>
      <c r="J72" s="78"/>
      <c r="K72" s="219"/>
      <c r="L72" s="77"/>
      <c r="M72" s="219"/>
      <c r="N72" s="77"/>
      <c r="O72" s="77"/>
      <c r="P72" s="77"/>
      <c r="Q72" s="77"/>
      <c r="R72" s="77"/>
      <c r="S72" s="144"/>
    </row>
    <row r="73" spans="1:19">
      <c r="A73" s="77"/>
      <c r="B73" s="99"/>
      <c r="C73" s="77"/>
      <c r="D73" s="78"/>
      <c r="E73" s="78"/>
      <c r="F73" s="78"/>
      <c r="G73" s="78"/>
      <c r="H73" s="78"/>
      <c r="I73" s="78"/>
      <c r="J73" s="78"/>
      <c r="K73" s="219"/>
      <c r="L73" s="77"/>
      <c r="M73" s="219"/>
      <c r="N73" s="77"/>
      <c r="O73" s="77"/>
      <c r="P73" s="77"/>
      <c r="Q73" s="77"/>
      <c r="R73" s="77"/>
      <c r="S73" s="144"/>
    </row>
    <row r="74" spans="1:19">
      <c r="A74" s="77"/>
      <c r="B74" s="99"/>
      <c r="C74" s="77"/>
      <c r="D74" s="78"/>
      <c r="E74" s="77"/>
      <c r="F74" s="77"/>
      <c r="G74" s="78"/>
      <c r="H74" s="78"/>
      <c r="I74" s="78"/>
      <c r="J74" s="78"/>
      <c r="K74" s="219"/>
      <c r="L74" s="77"/>
      <c r="M74" s="219"/>
      <c r="N74" s="77"/>
      <c r="O74" s="77"/>
      <c r="P74" s="77"/>
      <c r="Q74" s="77"/>
      <c r="R74" s="77"/>
      <c r="S74" s="144"/>
    </row>
    <row r="75" spans="1:19">
      <c r="A75" s="77"/>
      <c r="B75" s="99"/>
      <c r="C75" s="77"/>
      <c r="D75" s="78"/>
      <c r="E75" s="78"/>
      <c r="F75" s="78"/>
      <c r="G75" s="78"/>
      <c r="H75" s="78"/>
      <c r="I75" s="78"/>
      <c r="J75" s="78"/>
      <c r="K75" s="219"/>
      <c r="L75" s="77"/>
      <c r="M75" s="219"/>
      <c r="N75" s="77"/>
      <c r="O75" s="77"/>
      <c r="P75" s="77"/>
      <c r="Q75" s="77"/>
      <c r="R75" s="77"/>
      <c r="S75" s="144"/>
    </row>
    <row r="76" spans="1:19">
      <c r="A76" s="77"/>
      <c r="B76" s="99"/>
      <c r="C76" s="77"/>
      <c r="D76" s="78"/>
      <c r="E76" s="78"/>
      <c r="F76" s="78"/>
      <c r="G76" s="78"/>
      <c r="H76" s="78"/>
      <c r="I76" s="78"/>
      <c r="J76" s="78"/>
      <c r="K76" s="219"/>
      <c r="L76" s="77"/>
      <c r="M76" s="219"/>
      <c r="N76" s="77"/>
      <c r="O76" s="77"/>
      <c r="P76" s="77"/>
      <c r="Q76" s="77"/>
      <c r="R76" s="77"/>
      <c r="S76" s="144"/>
    </row>
    <row r="77" spans="1:19">
      <c r="A77" s="77"/>
      <c r="B77" s="99"/>
      <c r="C77" s="77"/>
      <c r="D77" s="78"/>
      <c r="E77" s="78"/>
      <c r="F77" s="78"/>
      <c r="G77" s="78"/>
      <c r="H77" s="78"/>
      <c r="I77" s="78"/>
      <c r="J77" s="78"/>
      <c r="K77" s="219"/>
      <c r="L77" s="77"/>
      <c r="M77" s="219"/>
      <c r="N77" s="77"/>
      <c r="O77" s="77"/>
      <c r="P77" s="77"/>
      <c r="Q77" s="77"/>
      <c r="R77" s="77"/>
      <c r="S77" s="144"/>
    </row>
    <row r="78" spans="1:19">
      <c r="A78" s="77"/>
      <c r="B78" s="99"/>
      <c r="C78" s="77"/>
      <c r="D78" s="77"/>
      <c r="E78" s="77"/>
      <c r="F78" s="77"/>
      <c r="G78" s="77"/>
      <c r="H78" s="77"/>
      <c r="I78" s="77"/>
      <c r="J78" s="77"/>
      <c r="K78" s="219"/>
      <c r="L78" s="77"/>
      <c r="M78" s="219"/>
      <c r="N78" s="219"/>
      <c r="O78" s="77"/>
      <c r="P78" s="219"/>
      <c r="Q78" s="219"/>
      <c r="R78" s="219"/>
      <c r="S78" s="144"/>
    </row>
    <row r="79" spans="1:19">
      <c r="A79" s="77"/>
      <c r="B79" s="99"/>
      <c r="C79" s="77"/>
      <c r="D79" s="78"/>
      <c r="E79" s="78"/>
      <c r="F79" s="78"/>
      <c r="G79" s="78"/>
      <c r="H79" s="78"/>
      <c r="I79" s="78"/>
      <c r="J79" s="78"/>
      <c r="K79" s="219"/>
      <c r="L79" s="77"/>
      <c r="M79" s="219"/>
      <c r="N79" s="77"/>
      <c r="O79" s="77"/>
      <c r="P79" s="77"/>
      <c r="Q79" s="77"/>
      <c r="R79" s="77"/>
      <c r="S79" s="144"/>
    </row>
    <row r="80" spans="1:19">
      <c r="A80" s="77"/>
      <c r="B80" s="99"/>
      <c r="C80" s="77"/>
      <c r="D80" s="78"/>
      <c r="E80" s="78"/>
      <c r="F80" s="78"/>
      <c r="G80" s="78"/>
      <c r="H80" s="78"/>
      <c r="I80" s="78"/>
      <c r="J80" s="78"/>
      <c r="K80" s="219"/>
      <c r="L80" s="77"/>
      <c r="M80" s="219"/>
      <c r="N80" s="77"/>
      <c r="O80" s="77"/>
      <c r="P80" s="77"/>
      <c r="Q80" s="77"/>
      <c r="R80" s="77"/>
      <c r="S80" s="144"/>
    </row>
    <row r="81" spans="1:19">
      <c r="A81" s="77"/>
      <c r="B81" s="99"/>
      <c r="C81" s="77"/>
      <c r="D81" s="78"/>
      <c r="E81" s="78"/>
      <c r="F81" s="78"/>
      <c r="G81" s="78"/>
      <c r="H81" s="78"/>
      <c r="I81" s="78"/>
      <c r="J81" s="78"/>
      <c r="K81" s="219"/>
      <c r="L81" s="77"/>
      <c r="M81" s="219"/>
      <c r="N81" s="77"/>
      <c r="O81" s="77"/>
      <c r="P81" s="77"/>
      <c r="Q81" s="77"/>
      <c r="R81" s="77"/>
      <c r="S81" s="144"/>
    </row>
    <row r="82" spans="1:19">
      <c r="A82" s="77"/>
      <c r="B82" s="99"/>
      <c r="C82" s="77"/>
      <c r="D82" s="78"/>
      <c r="E82" s="78"/>
      <c r="F82" s="77"/>
      <c r="G82" s="78"/>
      <c r="H82" s="77"/>
      <c r="I82" s="78"/>
      <c r="J82" s="78"/>
      <c r="K82" s="219"/>
      <c r="L82" s="77"/>
      <c r="M82" s="219"/>
      <c r="N82" s="77"/>
      <c r="O82" s="77"/>
      <c r="P82" s="77"/>
      <c r="Q82" s="77"/>
      <c r="R82" s="77"/>
      <c r="S82" s="144"/>
    </row>
    <row r="83" spans="1:19">
      <c r="A83" s="77"/>
      <c r="B83" s="99"/>
      <c r="C83" s="77"/>
      <c r="D83" s="78"/>
      <c r="E83" s="78"/>
      <c r="F83" s="78"/>
      <c r="G83" s="78"/>
      <c r="H83" s="78"/>
      <c r="I83" s="78"/>
      <c r="J83" s="78"/>
      <c r="K83" s="219"/>
      <c r="L83" s="77"/>
      <c r="M83" s="219"/>
      <c r="N83" s="77"/>
      <c r="O83" s="77"/>
      <c r="P83" s="77"/>
      <c r="Q83" s="77"/>
      <c r="R83" s="77"/>
      <c r="S83" s="144"/>
    </row>
    <row r="84" spans="1:19">
      <c r="A84" s="77"/>
      <c r="B84" s="99"/>
      <c r="C84" s="77"/>
      <c r="D84" s="78"/>
      <c r="E84" s="78"/>
      <c r="F84" s="78"/>
      <c r="G84" s="78"/>
      <c r="H84" s="78"/>
      <c r="I84" s="78"/>
      <c r="J84" s="78"/>
      <c r="K84" s="219"/>
      <c r="L84" s="77"/>
      <c r="M84" s="219"/>
      <c r="N84" s="77"/>
      <c r="O84" s="77"/>
      <c r="P84" s="77"/>
      <c r="Q84" s="77"/>
      <c r="R84" s="238"/>
      <c r="S84" s="144"/>
    </row>
    <row r="85" spans="1:19">
      <c r="A85" s="77"/>
      <c r="B85" s="99"/>
      <c r="C85" s="77"/>
      <c r="D85" s="78"/>
      <c r="E85" s="78"/>
      <c r="F85" s="78"/>
      <c r="G85" s="78"/>
      <c r="H85" s="78"/>
      <c r="I85" s="78"/>
      <c r="J85" s="78"/>
      <c r="K85" s="219"/>
      <c r="L85" s="77"/>
      <c r="M85" s="219"/>
      <c r="N85" s="77"/>
      <c r="O85" s="77"/>
      <c r="P85" s="77"/>
      <c r="Q85" s="77"/>
      <c r="R85" s="77"/>
      <c r="S85" s="144"/>
    </row>
    <row r="86" spans="1:19">
      <c r="A86" s="77"/>
      <c r="B86" s="99"/>
      <c r="C86" s="77"/>
      <c r="D86" s="77"/>
      <c r="E86" s="77"/>
      <c r="F86" s="77"/>
      <c r="G86" s="77"/>
      <c r="H86" s="77"/>
      <c r="I86" s="77"/>
      <c r="J86" s="77"/>
      <c r="K86" s="219"/>
      <c r="L86" s="77"/>
      <c r="M86" s="219"/>
      <c r="N86" s="219"/>
      <c r="O86" s="77"/>
      <c r="P86" s="219"/>
      <c r="Q86" s="219"/>
      <c r="R86" s="219"/>
      <c r="S86" s="144"/>
    </row>
    <row r="87" spans="1:19">
      <c r="A87" s="77"/>
      <c r="B87" s="99"/>
      <c r="C87" s="77"/>
      <c r="D87" s="78"/>
      <c r="E87" s="78"/>
      <c r="F87" s="78"/>
      <c r="G87" s="78"/>
      <c r="H87" s="78"/>
      <c r="I87" s="78"/>
      <c r="J87" s="78"/>
      <c r="K87" s="219"/>
      <c r="L87" s="77"/>
      <c r="M87" s="219"/>
      <c r="N87" s="77"/>
      <c r="O87" s="77"/>
      <c r="P87" s="77"/>
      <c r="Q87" s="77"/>
      <c r="R87" s="77"/>
      <c r="S87" s="144"/>
    </row>
    <row r="88" spans="1:19">
      <c r="A88" s="77"/>
      <c r="B88" s="99"/>
      <c r="C88" s="77"/>
      <c r="D88" s="78"/>
      <c r="E88" s="78"/>
      <c r="F88" s="78"/>
      <c r="G88" s="78"/>
      <c r="H88" s="78"/>
      <c r="I88" s="78"/>
      <c r="J88" s="78"/>
      <c r="K88" s="219"/>
      <c r="L88" s="77"/>
      <c r="M88" s="219"/>
      <c r="N88" s="77"/>
      <c r="O88" s="77"/>
      <c r="P88" s="77"/>
      <c r="Q88" s="77"/>
      <c r="R88" s="77"/>
      <c r="S88" s="144"/>
    </row>
    <row r="89" spans="1:19">
      <c r="A89" s="77"/>
      <c r="B89" s="99"/>
      <c r="C89" s="77"/>
      <c r="D89" s="78"/>
      <c r="E89" s="78"/>
      <c r="F89" s="78"/>
      <c r="G89" s="78"/>
      <c r="H89" s="78"/>
      <c r="I89" s="78"/>
      <c r="J89" s="78"/>
      <c r="K89" s="219"/>
      <c r="L89" s="77"/>
      <c r="M89" s="219"/>
      <c r="N89" s="77"/>
      <c r="O89" s="77"/>
      <c r="P89" s="77"/>
      <c r="Q89" s="77"/>
      <c r="R89" s="77"/>
      <c r="S89" s="144"/>
    </row>
    <row r="90" spans="1:19">
      <c r="A90" s="77"/>
      <c r="B90" s="99"/>
      <c r="C90" s="77"/>
      <c r="D90" s="77"/>
      <c r="E90" s="77"/>
      <c r="F90" s="77"/>
      <c r="G90" s="77"/>
      <c r="H90" s="78"/>
      <c r="I90" s="77"/>
      <c r="J90" s="77"/>
      <c r="K90" s="219"/>
      <c r="L90" s="77"/>
      <c r="M90" s="219"/>
      <c r="N90" s="77"/>
      <c r="O90" s="77"/>
      <c r="P90" s="77"/>
      <c r="Q90" s="77"/>
      <c r="R90" s="77"/>
      <c r="S90" s="144"/>
    </row>
    <row r="91" spans="1:19">
      <c r="A91" s="77"/>
      <c r="B91" s="99"/>
      <c r="C91" s="77"/>
      <c r="D91" s="78"/>
      <c r="E91" s="78"/>
      <c r="F91" s="78"/>
      <c r="G91" s="78"/>
      <c r="H91" s="78"/>
      <c r="I91" s="78"/>
      <c r="J91" s="78"/>
      <c r="K91" s="219"/>
      <c r="L91" s="77"/>
      <c r="M91" s="219"/>
      <c r="N91" s="77"/>
      <c r="O91" s="77"/>
      <c r="P91" s="77"/>
      <c r="Q91" s="77"/>
      <c r="R91" s="77"/>
      <c r="S91" s="144"/>
    </row>
    <row r="92" spans="1:19">
      <c r="A92" s="77"/>
      <c r="B92" s="99"/>
      <c r="C92" s="77"/>
      <c r="D92" s="78"/>
      <c r="E92" s="78"/>
      <c r="F92" s="78"/>
      <c r="G92" s="78"/>
      <c r="H92" s="78"/>
      <c r="I92" s="78"/>
      <c r="J92" s="78"/>
      <c r="K92" s="219"/>
      <c r="L92" s="77"/>
      <c r="M92" s="219"/>
      <c r="N92" s="77"/>
      <c r="O92" s="77"/>
      <c r="P92" s="77"/>
      <c r="Q92" s="77"/>
      <c r="R92" s="77"/>
      <c r="S92" s="144"/>
    </row>
    <row r="93" spans="1:19">
      <c r="A93" s="77"/>
      <c r="B93" s="99"/>
      <c r="C93" s="77"/>
      <c r="D93" s="78"/>
      <c r="E93" s="78"/>
      <c r="F93" s="78"/>
      <c r="G93" s="78"/>
      <c r="H93" s="78"/>
      <c r="I93" s="77"/>
      <c r="J93" s="77"/>
      <c r="K93" s="219"/>
      <c r="L93" s="77"/>
      <c r="M93" s="219"/>
      <c r="N93" s="77"/>
      <c r="O93" s="77"/>
      <c r="P93" s="77"/>
      <c r="Q93" s="77"/>
      <c r="R93" s="77"/>
      <c r="S93" s="144"/>
    </row>
    <row r="94" spans="1:19">
      <c r="A94" s="77"/>
      <c r="B94" s="99"/>
      <c r="C94" s="77"/>
      <c r="D94" s="77"/>
      <c r="E94" s="77"/>
      <c r="F94" s="77"/>
      <c r="G94" s="77"/>
      <c r="H94" s="77"/>
      <c r="I94" s="77"/>
      <c r="J94" s="77"/>
      <c r="K94" s="219"/>
      <c r="L94" s="77"/>
      <c r="M94" s="219"/>
      <c r="N94" s="219"/>
      <c r="O94" s="77"/>
      <c r="P94" s="219"/>
      <c r="Q94" s="219"/>
      <c r="R94" s="219"/>
      <c r="S94" s="144"/>
    </row>
    <row r="95" spans="1:19">
      <c r="A95" s="77"/>
      <c r="B95" s="99"/>
      <c r="C95" s="77"/>
      <c r="D95" s="78"/>
      <c r="E95" s="78"/>
      <c r="F95" s="78"/>
      <c r="G95" s="78"/>
      <c r="H95" s="78"/>
      <c r="I95" s="78"/>
      <c r="J95" s="78"/>
      <c r="K95" s="219"/>
      <c r="L95" s="77"/>
      <c r="M95" s="219"/>
      <c r="N95" s="77"/>
      <c r="O95" s="77"/>
      <c r="P95" s="77"/>
      <c r="Q95" s="77"/>
      <c r="R95" s="77"/>
      <c r="S95" s="144"/>
    </row>
    <row r="96" spans="1:19">
      <c r="A96" s="77"/>
      <c r="B96" s="99"/>
      <c r="C96" s="77"/>
      <c r="D96" s="78"/>
      <c r="E96" s="78"/>
      <c r="F96" s="78"/>
      <c r="G96" s="78"/>
      <c r="H96" s="78"/>
      <c r="I96" s="78"/>
      <c r="J96" s="78"/>
      <c r="K96" s="219"/>
      <c r="L96" s="77"/>
      <c r="M96" s="219"/>
      <c r="N96" s="77"/>
      <c r="O96" s="77"/>
      <c r="P96" s="77"/>
      <c r="Q96" s="77"/>
      <c r="R96" s="77"/>
      <c r="S96" s="144"/>
    </row>
    <row r="97" spans="1:19">
      <c r="A97" s="77"/>
      <c r="B97" s="99"/>
      <c r="C97" s="77"/>
      <c r="D97" s="78"/>
      <c r="E97" s="78"/>
      <c r="F97" s="78"/>
      <c r="G97" s="78"/>
      <c r="H97" s="78"/>
      <c r="I97" s="78"/>
      <c r="J97" s="78"/>
      <c r="K97" s="219"/>
      <c r="L97" s="77"/>
      <c r="M97" s="219"/>
      <c r="N97" s="77"/>
      <c r="O97" s="77"/>
      <c r="P97" s="77"/>
      <c r="Q97" s="77"/>
      <c r="R97" s="77"/>
      <c r="S97" s="144"/>
    </row>
    <row r="98" spans="1:19">
      <c r="A98" s="77"/>
      <c r="B98" s="99"/>
      <c r="C98" s="77"/>
      <c r="D98" s="77"/>
      <c r="E98" s="78"/>
      <c r="F98" s="77"/>
      <c r="G98" s="77"/>
      <c r="H98" s="77"/>
      <c r="I98" s="77"/>
      <c r="J98" s="77"/>
      <c r="K98" s="219"/>
      <c r="L98" s="77"/>
      <c r="M98" s="219"/>
      <c r="N98" s="77"/>
      <c r="O98" s="77"/>
      <c r="P98" s="77"/>
      <c r="Q98" s="77"/>
      <c r="R98" s="77"/>
      <c r="S98" s="144"/>
    </row>
    <row r="99" spans="1:19">
      <c r="A99" s="77"/>
      <c r="B99" s="99"/>
      <c r="C99" s="77"/>
      <c r="D99" s="78"/>
      <c r="E99" s="78"/>
      <c r="F99" s="78"/>
      <c r="G99" s="78"/>
      <c r="H99" s="78"/>
      <c r="I99" s="78"/>
      <c r="J99" s="78"/>
      <c r="K99" s="219"/>
      <c r="L99" s="77"/>
      <c r="M99" s="219"/>
      <c r="N99" s="77"/>
      <c r="O99" s="77"/>
      <c r="P99" s="77"/>
      <c r="Q99" s="77"/>
      <c r="R99" s="77"/>
      <c r="S99" s="144"/>
    </row>
    <row r="100" spans="1:19">
      <c r="A100" s="77"/>
      <c r="B100" s="99"/>
      <c r="C100" s="77"/>
      <c r="D100" s="78"/>
      <c r="E100" s="78"/>
      <c r="F100" s="78"/>
      <c r="G100" s="78"/>
      <c r="H100" s="78"/>
      <c r="I100" s="78"/>
      <c r="J100" s="78"/>
      <c r="K100" s="219"/>
      <c r="L100" s="77"/>
      <c r="M100" s="219"/>
      <c r="N100" s="77"/>
      <c r="O100" s="77"/>
      <c r="P100" s="77"/>
      <c r="Q100" s="77"/>
      <c r="R100" s="77"/>
      <c r="S100" s="144"/>
    </row>
    <row r="101" spans="1:19">
      <c r="A101" s="77"/>
      <c r="B101" s="99"/>
      <c r="C101" s="77"/>
      <c r="D101" s="77"/>
      <c r="E101" s="78"/>
      <c r="F101" s="77"/>
      <c r="G101" s="77"/>
      <c r="H101" s="77"/>
      <c r="I101" s="77"/>
      <c r="J101" s="77"/>
      <c r="K101" s="219"/>
      <c r="L101" s="77"/>
      <c r="M101" s="219"/>
      <c r="N101" s="77"/>
      <c r="O101" s="77"/>
      <c r="P101" s="77"/>
      <c r="Q101" s="77"/>
      <c r="R101" s="77"/>
      <c r="S101" s="144"/>
    </row>
    <row r="102" spans="1:19">
      <c r="A102" s="77"/>
      <c r="B102" s="99"/>
      <c r="C102" s="77"/>
      <c r="D102" s="77"/>
      <c r="E102" s="77"/>
      <c r="F102" s="77"/>
      <c r="G102" s="77"/>
      <c r="H102" s="77"/>
      <c r="I102" s="77"/>
      <c r="J102" s="77"/>
      <c r="K102" s="219"/>
      <c r="L102" s="77"/>
      <c r="M102" s="219"/>
      <c r="N102" s="219"/>
      <c r="O102" s="77"/>
      <c r="P102" s="219"/>
      <c r="Q102" s="219"/>
      <c r="R102" s="219"/>
      <c r="S102" s="144"/>
    </row>
    <row r="103" spans="1:19">
      <c r="A103" s="77"/>
      <c r="B103" s="99"/>
      <c r="C103" s="77"/>
      <c r="D103" s="78"/>
      <c r="E103" s="78"/>
      <c r="F103" s="78"/>
      <c r="G103" s="78"/>
      <c r="H103" s="78"/>
      <c r="I103" s="78"/>
      <c r="J103" s="78"/>
      <c r="K103" s="219"/>
      <c r="L103" s="77"/>
      <c r="M103" s="219"/>
      <c r="N103" s="77"/>
      <c r="O103" s="77"/>
      <c r="P103" s="77"/>
      <c r="Q103" s="77"/>
      <c r="R103" s="77"/>
      <c r="S103" s="144"/>
    </row>
    <row r="104" spans="1:19">
      <c r="A104" s="77"/>
      <c r="B104" s="99"/>
      <c r="C104" s="77"/>
      <c r="D104" s="78"/>
      <c r="E104" s="78"/>
      <c r="F104" s="78"/>
      <c r="G104" s="78"/>
      <c r="H104" s="78"/>
      <c r="I104" s="78"/>
      <c r="J104" s="78"/>
      <c r="K104" s="219"/>
      <c r="L104" s="77"/>
      <c r="M104" s="219"/>
      <c r="N104" s="77"/>
      <c r="O104" s="77"/>
      <c r="P104" s="77"/>
      <c r="Q104" s="77"/>
      <c r="R104" s="77"/>
      <c r="S104" s="144"/>
    </row>
    <row r="105" spans="1:19">
      <c r="A105" s="77"/>
      <c r="B105" s="99"/>
      <c r="C105" s="77"/>
      <c r="D105" s="78"/>
      <c r="E105" s="78"/>
      <c r="F105" s="78"/>
      <c r="G105" s="78"/>
      <c r="H105" s="78"/>
      <c r="I105" s="78"/>
      <c r="J105" s="78"/>
      <c r="K105" s="219"/>
      <c r="L105" s="77"/>
      <c r="M105" s="219"/>
      <c r="N105" s="77"/>
      <c r="O105" s="77"/>
      <c r="P105" s="77"/>
      <c r="Q105" s="77"/>
      <c r="R105" s="77"/>
      <c r="S105" s="144"/>
    </row>
    <row r="106" spans="1:19">
      <c r="A106" s="77"/>
      <c r="B106" s="99"/>
      <c r="C106" s="77"/>
      <c r="D106" s="77"/>
      <c r="E106" s="77"/>
      <c r="F106" s="77"/>
      <c r="G106" s="78"/>
      <c r="H106" s="78"/>
      <c r="I106" s="77"/>
      <c r="J106" s="77"/>
      <c r="K106" s="219"/>
      <c r="L106" s="77"/>
      <c r="M106" s="219"/>
      <c r="N106" s="77"/>
      <c r="O106" s="77"/>
      <c r="P106" s="77"/>
      <c r="Q106" s="77"/>
      <c r="R106" s="77"/>
      <c r="S106" s="144"/>
    </row>
    <row r="107" spans="1:19">
      <c r="A107" s="77"/>
      <c r="B107" s="99"/>
      <c r="C107" s="77"/>
      <c r="D107" s="78"/>
      <c r="E107" s="78"/>
      <c r="F107" s="78"/>
      <c r="G107" s="78"/>
      <c r="H107" s="78"/>
      <c r="I107" s="78"/>
      <c r="J107" s="78"/>
      <c r="K107" s="219"/>
      <c r="L107" s="77"/>
      <c r="M107" s="219"/>
      <c r="N107" s="77"/>
      <c r="O107" s="77"/>
      <c r="P107" s="77"/>
      <c r="Q107" s="77"/>
      <c r="R107" s="77"/>
      <c r="S107" s="144"/>
    </row>
    <row r="108" spans="1:19">
      <c r="A108" s="77"/>
      <c r="B108" s="99"/>
      <c r="C108" s="77"/>
      <c r="D108" s="78"/>
      <c r="E108" s="78"/>
      <c r="F108" s="78"/>
      <c r="G108" s="78"/>
      <c r="H108" s="78"/>
      <c r="I108" s="78"/>
      <c r="J108" s="78"/>
      <c r="K108" s="219"/>
      <c r="L108" s="77"/>
      <c r="M108" s="219"/>
      <c r="N108" s="77"/>
      <c r="O108" s="77"/>
      <c r="P108" s="77"/>
      <c r="Q108" s="77"/>
      <c r="R108" s="238"/>
      <c r="S108" s="144"/>
    </row>
    <row r="109" spans="1:19">
      <c r="A109" s="77"/>
      <c r="B109" s="99"/>
      <c r="C109" s="77"/>
      <c r="D109" s="77"/>
      <c r="E109" s="77"/>
      <c r="F109" s="77"/>
      <c r="G109" s="78"/>
      <c r="H109" s="78"/>
      <c r="I109" s="77"/>
      <c r="J109" s="77"/>
      <c r="K109" s="219"/>
      <c r="L109" s="77"/>
      <c r="M109" s="219"/>
      <c r="N109" s="77"/>
      <c r="O109" s="77"/>
      <c r="P109" s="77"/>
      <c r="Q109" s="77"/>
      <c r="R109" s="77"/>
      <c r="S109" s="144"/>
    </row>
    <row r="110" spans="1:19">
      <c r="A110" s="77"/>
      <c r="B110" s="99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219"/>
      <c r="N110" s="219"/>
      <c r="O110" s="77"/>
      <c r="P110" s="219"/>
      <c r="Q110" s="219"/>
      <c r="R110" s="219"/>
      <c r="S110" s="144"/>
    </row>
    <row r="111" spans="1:19">
      <c r="A111" s="77"/>
      <c r="B111" s="99"/>
      <c r="C111" s="77"/>
      <c r="D111" s="78"/>
      <c r="E111" s="78"/>
      <c r="F111" s="78"/>
      <c r="G111" s="78"/>
      <c r="H111" s="78"/>
      <c r="I111" s="78"/>
      <c r="J111" s="78"/>
      <c r="K111" s="219"/>
      <c r="L111" s="77"/>
      <c r="M111" s="219"/>
      <c r="N111" s="77"/>
      <c r="O111" s="77"/>
      <c r="P111" s="77"/>
      <c r="Q111" s="77"/>
      <c r="R111" s="77"/>
      <c r="S111" s="144"/>
    </row>
    <row r="112" spans="1:19">
      <c r="A112" s="77"/>
      <c r="B112" s="99"/>
      <c r="C112" s="77"/>
      <c r="D112" s="78"/>
      <c r="E112" s="78"/>
      <c r="F112" s="78"/>
      <c r="G112" s="78"/>
      <c r="H112" s="78"/>
      <c r="I112" s="78"/>
      <c r="J112" s="78"/>
      <c r="K112" s="219"/>
      <c r="L112" s="77"/>
      <c r="M112" s="219"/>
      <c r="N112" s="77"/>
      <c r="O112" s="77"/>
      <c r="P112" s="77"/>
      <c r="Q112" s="77"/>
      <c r="R112" s="77"/>
      <c r="S112" s="144"/>
    </row>
    <row r="113" spans="1:19">
      <c r="A113" s="77"/>
      <c r="B113" s="99"/>
      <c r="C113" s="77"/>
      <c r="D113" s="78"/>
      <c r="E113" s="78"/>
      <c r="F113" s="78"/>
      <c r="G113" s="78"/>
      <c r="H113" s="78"/>
      <c r="I113" s="78"/>
      <c r="J113" s="78"/>
      <c r="K113" s="219"/>
      <c r="L113" s="77"/>
      <c r="M113" s="219"/>
      <c r="N113" s="77"/>
      <c r="O113" s="77"/>
      <c r="P113" s="77"/>
      <c r="Q113" s="77"/>
      <c r="R113" s="77"/>
      <c r="S113" s="144"/>
    </row>
    <row r="114" spans="1:19">
      <c r="A114" s="77"/>
      <c r="B114" s="99"/>
      <c r="C114" s="77"/>
      <c r="D114" s="77"/>
      <c r="E114" s="77"/>
      <c r="F114" s="77"/>
      <c r="G114" s="78"/>
      <c r="H114" s="77"/>
      <c r="I114" s="77"/>
      <c r="J114" s="77"/>
      <c r="K114" s="219"/>
      <c r="L114" s="77"/>
      <c r="M114" s="219"/>
      <c r="N114" s="77"/>
      <c r="O114" s="77"/>
      <c r="P114" s="77"/>
      <c r="Q114" s="77"/>
      <c r="R114" s="77"/>
      <c r="S114" s="144"/>
    </row>
    <row r="115" spans="1:19">
      <c r="A115" s="77"/>
      <c r="B115" s="99"/>
      <c r="C115" s="77"/>
      <c r="D115" s="78"/>
      <c r="E115" s="78"/>
      <c r="F115" s="78"/>
      <c r="G115" s="78"/>
      <c r="H115" s="78"/>
      <c r="I115" s="78"/>
      <c r="J115" s="78"/>
      <c r="K115" s="219"/>
      <c r="L115" s="77"/>
      <c r="M115" s="219"/>
      <c r="N115" s="77"/>
      <c r="O115" s="77"/>
      <c r="P115" s="77"/>
      <c r="Q115" s="77"/>
      <c r="R115" s="77"/>
      <c r="S115" s="144"/>
    </row>
    <row r="116" spans="1:19">
      <c r="A116" s="77"/>
      <c r="B116" s="99"/>
      <c r="C116" s="77"/>
      <c r="D116" s="78"/>
      <c r="E116" s="78"/>
      <c r="F116" s="78"/>
      <c r="G116" s="78"/>
      <c r="H116" s="78"/>
      <c r="I116" s="78"/>
      <c r="J116" s="78"/>
      <c r="K116" s="219"/>
      <c r="L116" s="77"/>
      <c r="M116" s="219"/>
      <c r="N116" s="77"/>
      <c r="O116" s="77"/>
      <c r="P116" s="77"/>
      <c r="Q116" s="77"/>
      <c r="R116" s="77"/>
      <c r="S116" s="144"/>
    </row>
    <row r="117" spans="1:19">
      <c r="A117" s="77"/>
      <c r="B117" s="99"/>
      <c r="C117" s="77"/>
      <c r="D117" s="77"/>
      <c r="E117" s="78"/>
      <c r="F117" s="77"/>
      <c r="G117" s="78"/>
      <c r="H117" s="77"/>
      <c r="I117" s="77"/>
      <c r="J117" s="77"/>
      <c r="K117" s="219"/>
      <c r="L117" s="77"/>
      <c r="M117" s="219"/>
      <c r="N117" s="77"/>
      <c r="O117" s="77"/>
      <c r="P117" s="77"/>
      <c r="Q117" s="77"/>
      <c r="R117" s="77"/>
      <c r="S117" s="144"/>
    </row>
    <row r="118" spans="1:19">
      <c r="A118" s="77"/>
      <c r="B118" s="99"/>
      <c r="C118" s="77"/>
      <c r="D118" s="77"/>
      <c r="E118" s="77"/>
      <c r="F118" s="77"/>
      <c r="G118" s="77"/>
      <c r="H118" s="77"/>
      <c r="I118" s="77"/>
      <c r="J118" s="77"/>
      <c r="K118" s="219"/>
      <c r="L118" s="77"/>
      <c r="M118" s="219"/>
      <c r="N118" s="219"/>
      <c r="O118" s="77"/>
      <c r="P118" s="219"/>
      <c r="Q118" s="219"/>
      <c r="R118" s="219"/>
      <c r="S118" s="144"/>
    </row>
    <row r="119" spans="1:19">
      <c r="A119" s="77"/>
      <c r="B119" s="99"/>
      <c r="C119" s="77"/>
      <c r="D119" s="78"/>
      <c r="E119" s="78"/>
      <c r="F119" s="78"/>
      <c r="G119" s="78"/>
      <c r="H119" s="78"/>
      <c r="I119" s="78"/>
      <c r="J119" s="78"/>
      <c r="K119" s="219"/>
      <c r="L119" s="77"/>
      <c r="M119" s="219"/>
      <c r="N119" s="77"/>
      <c r="O119" s="77"/>
      <c r="P119" s="77"/>
      <c r="Q119" s="77"/>
      <c r="R119" s="77"/>
      <c r="S119" s="144"/>
    </row>
    <row r="120" spans="1:19">
      <c r="A120" s="77"/>
      <c r="B120" s="99"/>
      <c r="C120" s="77"/>
      <c r="D120" s="78"/>
      <c r="E120" s="78"/>
      <c r="F120" s="78"/>
      <c r="G120" s="78"/>
      <c r="H120" s="78"/>
      <c r="I120" s="78"/>
      <c r="J120" s="78"/>
      <c r="K120" s="219"/>
      <c r="L120" s="77"/>
      <c r="M120" s="219"/>
      <c r="N120" s="77"/>
      <c r="O120" s="77"/>
      <c r="P120" s="77"/>
      <c r="Q120" s="77"/>
      <c r="R120" s="77"/>
      <c r="S120" s="144"/>
    </row>
    <row r="121" spans="1:19">
      <c r="A121" s="77"/>
      <c r="B121" s="99"/>
      <c r="C121" s="77"/>
      <c r="D121" s="78"/>
      <c r="E121" s="78"/>
      <c r="F121" s="78"/>
      <c r="G121" s="78"/>
      <c r="H121" s="78"/>
      <c r="I121" s="78"/>
      <c r="J121" s="78"/>
      <c r="K121" s="219"/>
      <c r="L121" s="77"/>
      <c r="M121" s="219"/>
      <c r="N121" s="77"/>
      <c r="O121" s="77"/>
      <c r="P121" s="77"/>
      <c r="Q121" s="77"/>
      <c r="R121" s="77"/>
      <c r="S121" s="144"/>
    </row>
    <row r="122" spans="1:19">
      <c r="A122" s="77"/>
      <c r="B122" s="99"/>
      <c r="C122" s="77"/>
      <c r="D122" s="78"/>
      <c r="E122" s="77"/>
      <c r="F122" s="77"/>
      <c r="G122" s="78"/>
      <c r="H122" s="77"/>
      <c r="I122" s="78"/>
      <c r="J122" s="78"/>
      <c r="K122" s="219"/>
      <c r="L122" s="77"/>
      <c r="M122" s="219"/>
      <c r="N122" s="77"/>
      <c r="O122" s="77"/>
      <c r="P122" s="77"/>
      <c r="Q122" s="77"/>
      <c r="R122" s="77"/>
      <c r="S122" s="144"/>
    </row>
    <row r="123" spans="1:19">
      <c r="A123" s="77"/>
      <c r="B123" s="99"/>
      <c r="C123" s="77"/>
      <c r="D123" s="78"/>
      <c r="E123" s="78"/>
      <c r="F123" s="78"/>
      <c r="G123" s="78"/>
      <c r="H123" s="78"/>
      <c r="I123" s="78"/>
      <c r="J123" s="78"/>
      <c r="K123" s="219"/>
      <c r="L123" s="77"/>
      <c r="M123" s="219"/>
      <c r="N123" s="77"/>
      <c r="O123" s="77"/>
      <c r="P123" s="77"/>
      <c r="Q123" s="77"/>
      <c r="R123" s="77"/>
      <c r="S123" s="144"/>
    </row>
    <row r="124" spans="1:19">
      <c r="A124" s="77"/>
      <c r="B124" s="99"/>
      <c r="C124" s="77"/>
      <c r="D124" s="78"/>
      <c r="E124" s="78"/>
      <c r="F124" s="78"/>
      <c r="G124" s="78"/>
      <c r="H124" s="78"/>
      <c r="I124" s="78"/>
      <c r="J124" s="78"/>
      <c r="K124" s="219"/>
      <c r="L124" s="77"/>
      <c r="M124" s="219"/>
      <c r="N124" s="77"/>
      <c r="O124" s="77"/>
      <c r="P124" s="77"/>
      <c r="Q124" s="77"/>
      <c r="R124" s="238"/>
      <c r="S124" s="144"/>
    </row>
    <row r="125" spans="1:19">
      <c r="A125" s="77"/>
      <c r="B125" s="99"/>
      <c r="C125" s="77"/>
      <c r="D125" s="78"/>
      <c r="E125" s="78"/>
      <c r="F125" s="77"/>
      <c r="G125" s="78"/>
      <c r="H125" s="78"/>
      <c r="I125" s="78"/>
      <c r="J125" s="78"/>
      <c r="K125" s="219"/>
      <c r="L125" s="77"/>
      <c r="M125" s="219"/>
      <c r="N125" s="77"/>
      <c r="O125" s="77"/>
      <c r="P125" s="77"/>
      <c r="Q125" s="77"/>
      <c r="R125" s="77"/>
      <c r="S125" s="144"/>
    </row>
    <row r="126" spans="1:19">
      <c r="A126" s="77"/>
      <c r="B126" s="99"/>
      <c r="C126" s="77"/>
      <c r="D126" s="77"/>
      <c r="E126" s="77"/>
      <c r="F126" s="77"/>
      <c r="G126" s="77"/>
      <c r="H126" s="77"/>
      <c r="I126" s="77"/>
      <c r="J126" s="77"/>
      <c r="K126" s="219"/>
      <c r="L126" s="77"/>
      <c r="M126" s="219"/>
      <c r="N126" s="219"/>
      <c r="O126" s="77"/>
      <c r="P126" s="219"/>
      <c r="Q126" s="219"/>
      <c r="R126" s="219"/>
      <c r="S126" s="144"/>
    </row>
    <row r="127" spans="1:19">
      <c r="A127" s="77"/>
      <c r="B127" s="99"/>
      <c r="C127" s="77"/>
      <c r="D127" s="78"/>
      <c r="E127" s="78"/>
      <c r="F127" s="78"/>
      <c r="G127" s="78"/>
      <c r="H127" s="78"/>
      <c r="I127" s="78"/>
      <c r="J127" s="78"/>
      <c r="K127" s="219"/>
      <c r="L127" s="77"/>
      <c r="M127" s="219"/>
      <c r="N127" s="77"/>
      <c r="O127" s="77"/>
      <c r="P127" s="77"/>
      <c r="Q127" s="77"/>
      <c r="R127" s="77"/>
      <c r="S127" s="144"/>
    </row>
    <row r="128" spans="1:19">
      <c r="A128" s="77"/>
      <c r="B128" s="99"/>
      <c r="C128" s="77"/>
      <c r="D128" s="78"/>
      <c r="E128" s="78"/>
      <c r="F128" s="78"/>
      <c r="G128" s="78"/>
      <c r="H128" s="78"/>
      <c r="I128" s="78"/>
      <c r="J128" s="78"/>
      <c r="K128" s="219"/>
      <c r="L128" s="77"/>
      <c r="M128" s="219"/>
      <c r="N128" s="77"/>
      <c r="O128" s="77"/>
      <c r="P128" s="77"/>
      <c r="Q128" s="77"/>
      <c r="R128" s="77"/>
      <c r="S128" s="144"/>
    </row>
    <row r="129" spans="1:19">
      <c r="A129" s="77"/>
      <c r="B129" s="99"/>
      <c r="C129" s="77"/>
      <c r="D129" s="78"/>
      <c r="E129" s="78"/>
      <c r="F129" s="78"/>
      <c r="G129" s="78"/>
      <c r="H129" s="78"/>
      <c r="I129" s="78"/>
      <c r="J129" s="78"/>
      <c r="K129" s="219"/>
      <c r="L129" s="77"/>
      <c r="M129" s="219"/>
      <c r="N129" s="77"/>
      <c r="O129" s="77"/>
      <c r="P129" s="77"/>
      <c r="Q129" s="77"/>
      <c r="R129" s="77"/>
      <c r="S129" s="144"/>
    </row>
    <row r="130" spans="1:19">
      <c r="A130" s="77"/>
      <c r="B130" s="99"/>
      <c r="C130" s="77"/>
      <c r="D130" s="78"/>
      <c r="E130" s="77"/>
      <c r="F130" s="77"/>
      <c r="G130" s="78"/>
      <c r="H130" s="78"/>
      <c r="I130" s="78"/>
      <c r="J130" s="78"/>
      <c r="K130" s="219"/>
      <c r="L130" s="77"/>
      <c r="M130" s="219"/>
      <c r="N130" s="77"/>
      <c r="O130" s="77"/>
      <c r="P130" s="77"/>
      <c r="Q130" s="77"/>
      <c r="R130" s="77"/>
      <c r="S130" s="144"/>
    </row>
    <row r="131" spans="1:19">
      <c r="A131" s="77"/>
      <c r="B131" s="99"/>
      <c r="C131" s="77"/>
      <c r="D131" s="78"/>
      <c r="E131" s="78"/>
      <c r="F131" s="78"/>
      <c r="G131" s="78"/>
      <c r="H131" s="78"/>
      <c r="I131" s="78"/>
      <c r="J131" s="78"/>
      <c r="K131" s="219"/>
      <c r="L131" s="77"/>
      <c r="M131" s="219"/>
      <c r="N131" s="77"/>
      <c r="O131" s="77"/>
      <c r="P131" s="77"/>
      <c r="Q131" s="77"/>
      <c r="R131" s="77"/>
      <c r="S131" s="144"/>
    </row>
    <row r="132" spans="1:19">
      <c r="A132" s="77"/>
      <c r="B132" s="99"/>
      <c r="C132" s="77"/>
      <c r="D132" s="78"/>
      <c r="E132" s="78"/>
      <c r="F132" s="78"/>
      <c r="G132" s="78"/>
      <c r="H132" s="78"/>
      <c r="I132" s="78"/>
      <c r="J132" s="78"/>
      <c r="K132" s="219"/>
      <c r="L132" s="77"/>
      <c r="M132" s="219"/>
      <c r="N132" s="77"/>
      <c r="O132" s="77"/>
      <c r="P132" s="77"/>
      <c r="Q132" s="77"/>
      <c r="R132" s="77"/>
      <c r="S132" s="144"/>
    </row>
    <row r="133" spans="1:19">
      <c r="A133" s="77"/>
      <c r="B133" s="99"/>
      <c r="C133" s="77"/>
      <c r="D133" s="78"/>
      <c r="E133" s="77"/>
      <c r="F133" s="77"/>
      <c r="G133" s="78"/>
      <c r="H133" s="78"/>
      <c r="I133" s="78"/>
      <c r="J133" s="78"/>
      <c r="K133" s="219"/>
      <c r="L133" s="77"/>
      <c r="M133" s="219"/>
      <c r="N133" s="77"/>
      <c r="O133" s="77"/>
      <c r="P133" s="77"/>
      <c r="Q133" s="77"/>
      <c r="R133" s="77"/>
      <c r="S133" s="144"/>
    </row>
    <row r="134" spans="1:19">
      <c r="A134" s="77"/>
      <c r="B134" s="99"/>
      <c r="C134" s="77"/>
      <c r="D134" s="77"/>
      <c r="E134" s="77"/>
      <c r="F134" s="77"/>
      <c r="G134" s="77"/>
      <c r="H134" s="77"/>
      <c r="I134" s="77"/>
      <c r="J134" s="77"/>
      <c r="K134" s="219"/>
      <c r="L134" s="77"/>
      <c r="M134" s="219"/>
      <c r="N134" s="219"/>
      <c r="O134" s="77"/>
      <c r="P134" s="219"/>
      <c r="Q134" s="219"/>
      <c r="R134" s="219"/>
      <c r="S134" s="144"/>
    </row>
    <row r="135" spans="1:19">
      <c r="A135" s="77"/>
      <c r="B135" s="99"/>
      <c r="C135" s="77"/>
      <c r="D135" s="78"/>
      <c r="E135" s="78"/>
      <c r="F135" s="78"/>
      <c r="G135" s="78"/>
      <c r="H135" s="78"/>
      <c r="I135" s="78"/>
      <c r="J135" s="78"/>
      <c r="K135" s="219"/>
      <c r="L135" s="77"/>
      <c r="M135" s="219"/>
      <c r="N135" s="77"/>
      <c r="O135" s="77"/>
      <c r="P135" s="77"/>
      <c r="Q135" s="77"/>
      <c r="R135" s="77"/>
      <c r="S135" s="144"/>
    </row>
    <row r="136" spans="1:19">
      <c r="A136" s="77"/>
      <c r="B136" s="99"/>
      <c r="C136" s="77"/>
      <c r="D136" s="78"/>
      <c r="E136" s="78"/>
      <c r="F136" s="78"/>
      <c r="G136" s="78"/>
      <c r="H136" s="78"/>
      <c r="I136" s="78"/>
      <c r="J136" s="78"/>
      <c r="K136" s="219"/>
      <c r="L136" s="77"/>
      <c r="M136" s="219"/>
      <c r="N136" s="77"/>
      <c r="O136" s="77"/>
      <c r="P136" s="77"/>
      <c r="Q136" s="77"/>
      <c r="R136" s="77"/>
      <c r="S136" s="144"/>
    </row>
    <row r="137" spans="1:19">
      <c r="A137" s="77"/>
      <c r="B137" s="99"/>
      <c r="C137" s="77"/>
      <c r="D137" s="78"/>
      <c r="E137" s="78"/>
      <c r="F137" s="78"/>
      <c r="G137" s="78"/>
      <c r="H137" s="78"/>
      <c r="I137" s="78"/>
      <c r="J137" s="78"/>
      <c r="K137" s="219"/>
      <c r="L137" s="77"/>
      <c r="M137" s="219"/>
      <c r="N137" s="77"/>
      <c r="O137" s="77"/>
      <c r="P137" s="77"/>
      <c r="Q137" s="77"/>
      <c r="R137" s="77"/>
      <c r="S137" s="144"/>
    </row>
    <row r="138" spans="1:19">
      <c r="A138" s="77"/>
      <c r="B138" s="99"/>
      <c r="C138" s="77"/>
      <c r="D138" s="77"/>
      <c r="E138" s="78"/>
      <c r="F138" s="78"/>
      <c r="G138" s="77"/>
      <c r="H138" s="77"/>
      <c r="I138" s="78"/>
      <c r="J138" s="77"/>
      <c r="K138" s="219"/>
      <c r="L138" s="77"/>
      <c r="M138" s="219"/>
      <c r="N138" s="77"/>
      <c r="O138" s="77"/>
      <c r="P138" s="77"/>
      <c r="Q138" s="77"/>
      <c r="R138" s="77"/>
      <c r="S138" s="144"/>
    </row>
    <row r="139" spans="1:19">
      <c r="A139" s="77"/>
      <c r="B139" s="99"/>
      <c r="C139" s="77"/>
      <c r="D139" s="78"/>
      <c r="E139" s="78"/>
      <c r="F139" s="78"/>
      <c r="G139" s="78"/>
      <c r="H139" s="78"/>
      <c r="I139" s="78"/>
      <c r="J139" s="78"/>
      <c r="K139" s="219"/>
      <c r="L139" s="77"/>
      <c r="M139" s="219"/>
      <c r="N139" s="77"/>
      <c r="O139" s="77"/>
      <c r="P139" s="77"/>
      <c r="Q139" s="77"/>
      <c r="R139" s="77"/>
      <c r="S139" s="144"/>
    </row>
    <row r="140" spans="1:19">
      <c r="A140" s="77"/>
      <c r="B140" s="99"/>
      <c r="C140" s="77"/>
      <c r="D140" s="78"/>
      <c r="E140" s="78"/>
      <c r="F140" s="78"/>
      <c r="G140" s="78"/>
      <c r="H140" s="78"/>
      <c r="I140" s="78"/>
      <c r="J140" s="78"/>
      <c r="K140" s="219"/>
      <c r="L140" s="77"/>
      <c r="M140" s="219"/>
      <c r="N140" s="77"/>
      <c r="O140" s="77"/>
      <c r="P140" s="77"/>
      <c r="Q140" s="77"/>
      <c r="R140" s="77"/>
      <c r="S140" s="144"/>
    </row>
    <row r="141" spans="1:19">
      <c r="A141" s="77"/>
      <c r="B141" s="99"/>
      <c r="C141" s="77"/>
      <c r="D141" s="77"/>
      <c r="E141" s="78"/>
      <c r="F141" s="78"/>
      <c r="G141" s="77"/>
      <c r="H141" s="77"/>
      <c r="I141" s="78"/>
      <c r="J141" s="77"/>
      <c r="K141" s="219"/>
      <c r="L141" s="77"/>
      <c r="M141" s="219"/>
      <c r="N141" s="77"/>
      <c r="O141" s="77"/>
      <c r="P141" s="77"/>
      <c r="Q141" s="77"/>
      <c r="R141" s="77"/>
      <c r="S141" s="144"/>
    </row>
    <row r="142" spans="1:19">
      <c r="A142" s="77"/>
      <c r="B142" s="99"/>
      <c r="C142" s="77"/>
      <c r="D142" s="77"/>
      <c r="E142" s="77"/>
      <c r="F142" s="77"/>
      <c r="G142" s="77"/>
      <c r="H142" s="77"/>
      <c r="I142" s="77"/>
      <c r="J142" s="77"/>
      <c r="K142" s="219"/>
      <c r="L142" s="77"/>
      <c r="M142" s="219"/>
      <c r="N142" s="219"/>
      <c r="O142" s="77"/>
      <c r="P142" s="219"/>
      <c r="Q142" s="219"/>
      <c r="R142" s="219"/>
      <c r="S142" s="144"/>
    </row>
    <row r="143" spans="1:19">
      <c r="A143" s="77"/>
      <c r="B143" s="99"/>
      <c r="C143" s="77"/>
      <c r="D143" s="78"/>
      <c r="E143" s="78"/>
      <c r="F143" s="78"/>
      <c r="G143" s="78"/>
      <c r="H143" s="78"/>
      <c r="I143" s="78"/>
      <c r="J143" s="78"/>
      <c r="K143" s="219"/>
      <c r="L143" s="77"/>
      <c r="M143" s="219"/>
      <c r="N143" s="77"/>
      <c r="O143" s="77"/>
      <c r="P143" s="77"/>
      <c r="Q143" s="77"/>
      <c r="R143" s="77"/>
      <c r="S143" s="144"/>
    </row>
    <row r="144" spans="1:19">
      <c r="A144" s="77"/>
      <c r="B144" s="99"/>
      <c r="C144" s="77"/>
      <c r="D144" s="78"/>
      <c r="E144" s="78"/>
      <c r="F144" s="78"/>
      <c r="G144" s="78"/>
      <c r="H144" s="78"/>
      <c r="I144" s="78"/>
      <c r="J144" s="78"/>
      <c r="K144" s="219"/>
      <c r="L144" s="77"/>
      <c r="M144" s="219"/>
      <c r="N144" s="77"/>
      <c r="O144" s="77"/>
      <c r="P144" s="77"/>
      <c r="Q144" s="77"/>
      <c r="R144" s="77"/>
      <c r="S144" s="144"/>
    </row>
    <row r="145" spans="1:19">
      <c r="A145" s="77"/>
      <c r="B145" s="99"/>
      <c r="C145" s="77"/>
      <c r="D145" s="78"/>
      <c r="E145" s="78"/>
      <c r="F145" s="78"/>
      <c r="G145" s="78"/>
      <c r="H145" s="78"/>
      <c r="I145" s="78"/>
      <c r="J145" s="78"/>
      <c r="K145" s="219"/>
      <c r="L145" s="77"/>
      <c r="M145" s="219"/>
      <c r="N145" s="77"/>
      <c r="O145" s="77"/>
      <c r="P145" s="77"/>
      <c r="Q145" s="77"/>
      <c r="R145" s="77"/>
      <c r="S145" s="144"/>
    </row>
    <row r="146" spans="1:19">
      <c r="A146" s="77"/>
      <c r="B146" s="99"/>
      <c r="C146" s="77"/>
      <c r="D146" s="78"/>
      <c r="E146" s="77"/>
      <c r="F146" s="77"/>
      <c r="G146" s="77"/>
      <c r="H146" s="77"/>
      <c r="I146" s="77"/>
      <c r="J146" s="77"/>
      <c r="K146" s="219"/>
      <c r="L146" s="77"/>
      <c r="M146" s="219"/>
      <c r="N146" s="77"/>
      <c r="O146" s="77"/>
      <c r="P146" s="77"/>
      <c r="Q146" s="77"/>
      <c r="R146" s="77"/>
      <c r="S146" s="144"/>
    </row>
    <row r="147" spans="1:19">
      <c r="A147" s="77"/>
      <c r="B147" s="99"/>
      <c r="C147" s="77"/>
      <c r="D147" s="78"/>
      <c r="E147" s="78"/>
      <c r="F147" s="78"/>
      <c r="G147" s="78"/>
      <c r="H147" s="78"/>
      <c r="I147" s="78"/>
      <c r="J147" s="78"/>
      <c r="K147" s="219"/>
      <c r="L147" s="77"/>
      <c r="M147" s="219"/>
      <c r="N147" s="77"/>
      <c r="O147" s="77"/>
      <c r="P147" s="77"/>
      <c r="Q147" s="77"/>
      <c r="R147" s="77"/>
      <c r="S147" s="144"/>
    </row>
    <row r="148" spans="1:19">
      <c r="A148" s="77"/>
      <c r="B148" s="99"/>
      <c r="C148" s="77"/>
      <c r="D148" s="78"/>
      <c r="E148" s="78"/>
      <c r="F148" s="78"/>
      <c r="G148" s="78"/>
      <c r="H148" s="78"/>
      <c r="I148" s="78"/>
      <c r="J148" s="78"/>
      <c r="K148" s="219"/>
      <c r="L148" s="77"/>
      <c r="M148" s="219"/>
      <c r="N148" s="77"/>
      <c r="O148" s="77"/>
      <c r="P148" s="77"/>
      <c r="Q148" s="77"/>
      <c r="R148" s="77"/>
      <c r="S148" s="144"/>
    </row>
    <row r="149" spans="1:19">
      <c r="A149" s="77"/>
      <c r="B149" s="99"/>
      <c r="C149" s="77"/>
      <c r="D149" s="78"/>
      <c r="E149" s="77"/>
      <c r="F149" s="78"/>
      <c r="G149" s="77"/>
      <c r="H149" s="78"/>
      <c r="I149" s="78"/>
      <c r="J149" s="78"/>
      <c r="K149" s="219"/>
      <c r="L149" s="77"/>
      <c r="M149" s="219"/>
      <c r="N149" s="77"/>
      <c r="O149" s="77"/>
      <c r="P149" s="77"/>
      <c r="Q149" s="77"/>
      <c r="R149" s="77"/>
      <c r="S149" s="144"/>
    </row>
    <row r="150" spans="1:19">
      <c r="A150" s="77"/>
      <c r="B150" s="99"/>
      <c r="C150" s="77"/>
      <c r="D150" s="77"/>
      <c r="E150" s="77"/>
      <c r="F150" s="77"/>
      <c r="G150" s="77"/>
      <c r="H150" s="77"/>
      <c r="I150" s="77"/>
      <c r="J150" s="77"/>
      <c r="K150" s="219"/>
      <c r="L150" s="77"/>
      <c r="M150" s="219"/>
      <c r="N150" s="219"/>
      <c r="O150" s="77"/>
      <c r="P150" s="219"/>
      <c r="Q150" s="219"/>
      <c r="R150" s="219"/>
      <c r="S150" s="144"/>
    </row>
    <row r="151" spans="1:19">
      <c r="A151" s="77"/>
      <c r="B151" s="99"/>
      <c r="C151" s="77"/>
      <c r="D151" s="78"/>
      <c r="E151" s="78"/>
      <c r="F151" s="78"/>
      <c r="G151" s="78"/>
      <c r="H151" s="78"/>
      <c r="I151" s="78"/>
      <c r="J151" s="78"/>
      <c r="K151" s="219"/>
      <c r="L151" s="77"/>
      <c r="M151" s="219"/>
      <c r="N151" s="77"/>
      <c r="O151" s="77"/>
      <c r="P151" s="77"/>
      <c r="Q151" s="77"/>
      <c r="R151" s="77"/>
      <c r="S151" s="144"/>
    </row>
    <row r="152" spans="1:19">
      <c r="A152" s="77"/>
      <c r="B152" s="99"/>
      <c r="C152" s="77"/>
      <c r="D152" s="78"/>
      <c r="E152" s="78"/>
      <c r="F152" s="78"/>
      <c r="G152" s="78"/>
      <c r="H152" s="78"/>
      <c r="I152" s="78"/>
      <c r="J152" s="78"/>
      <c r="K152" s="219"/>
      <c r="L152" s="77"/>
      <c r="M152" s="219"/>
      <c r="N152" s="77"/>
      <c r="O152" s="77"/>
      <c r="P152" s="77"/>
      <c r="Q152" s="77"/>
      <c r="R152" s="77"/>
      <c r="S152" s="144"/>
    </row>
    <row r="153" spans="1:19">
      <c r="A153" s="77"/>
      <c r="B153" s="99"/>
      <c r="C153" s="77"/>
      <c r="D153" s="78"/>
      <c r="E153" s="78"/>
      <c r="F153" s="78"/>
      <c r="G153" s="78"/>
      <c r="H153" s="78"/>
      <c r="I153" s="78"/>
      <c r="J153" s="78"/>
      <c r="K153" s="219"/>
      <c r="L153" s="77"/>
      <c r="M153" s="219"/>
      <c r="N153" s="77"/>
      <c r="O153" s="77"/>
      <c r="P153" s="77"/>
      <c r="Q153" s="77"/>
      <c r="R153" s="77"/>
      <c r="S153" s="144"/>
    </row>
    <row r="154" spans="1:19">
      <c r="A154" s="77"/>
      <c r="B154" s="99"/>
      <c r="C154" s="77"/>
      <c r="D154" s="78"/>
      <c r="E154" s="78"/>
      <c r="F154" s="78"/>
      <c r="G154" s="77"/>
      <c r="H154" s="77"/>
      <c r="I154" s="78"/>
      <c r="J154" s="78"/>
      <c r="K154" s="219"/>
      <c r="L154" s="77"/>
      <c r="M154" s="219"/>
      <c r="N154" s="77"/>
      <c r="O154" s="77"/>
      <c r="P154" s="77"/>
      <c r="Q154" s="77"/>
      <c r="R154" s="77"/>
      <c r="S154" s="144"/>
    </row>
    <row r="155" spans="1:19">
      <c r="A155" s="77"/>
      <c r="B155" s="99"/>
      <c r="C155" s="77"/>
      <c r="D155" s="78"/>
      <c r="E155" s="78"/>
      <c r="F155" s="78"/>
      <c r="G155" s="78"/>
      <c r="H155" s="78"/>
      <c r="I155" s="78"/>
      <c r="J155" s="78"/>
      <c r="K155" s="219"/>
      <c r="L155" s="77"/>
      <c r="M155" s="219"/>
      <c r="N155" s="77"/>
      <c r="O155" s="77"/>
      <c r="P155" s="77"/>
      <c r="Q155" s="77"/>
      <c r="R155" s="77"/>
      <c r="S155" s="144"/>
    </row>
    <row r="156" spans="1:19">
      <c r="A156" s="77"/>
      <c r="B156" s="99"/>
      <c r="C156" s="77"/>
      <c r="D156" s="78"/>
      <c r="E156" s="78"/>
      <c r="F156" s="78"/>
      <c r="G156" s="78"/>
      <c r="H156" s="78"/>
      <c r="I156" s="78"/>
      <c r="J156" s="78"/>
      <c r="K156" s="219"/>
      <c r="L156" s="77"/>
      <c r="M156" s="219"/>
      <c r="N156" s="77"/>
      <c r="O156" s="77"/>
      <c r="P156" s="77"/>
      <c r="Q156" s="77"/>
      <c r="R156" s="77"/>
      <c r="S156" s="144"/>
    </row>
    <row r="157" spans="1:19">
      <c r="A157" s="77"/>
      <c r="B157" s="99"/>
      <c r="C157" s="77"/>
      <c r="D157" s="78"/>
      <c r="E157" s="78"/>
      <c r="F157" s="78"/>
      <c r="G157" s="77"/>
      <c r="H157" s="77"/>
      <c r="I157" s="78"/>
      <c r="J157" s="78"/>
      <c r="K157" s="219"/>
      <c r="L157" s="77"/>
      <c r="M157" s="219"/>
      <c r="N157" s="77"/>
      <c r="O157" s="77"/>
      <c r="P157" s="77"/>
      <c r="Q157" s="77"/>
      <c r="R157" s="77"/>
      <c r="S157" s="144"/>
    </row>
    <row r="158" spans="1:19">
      <c r="A158" s="77"/>
      <c r="B158" s="99"/>
      <c r="C158" s="77"/>
      <c r="D158" s="77"/>
      <c r="E158" s="77"/>
      <c r="F158" s="77"/>
      <c r="G158" s="77"/>
      <c r="H158" s="77"/>
      <c r="I158" s="77"/>
      <c r="J158" s="77"/>
      <c r="K158" s="219"/>
      <c r="L158" s="77"/>
      <c r="M158" s="219"/>
      <c r="N158" s="219"/>
      <c r="O158" s="77"/>
      <c r="P158" s="219"/>
      <c r="Q158" s="219"/>
      <c r="R158" s="219"/>
      <c r="S158" s="144"/>
    </row>
    <row r="159" spans="1:19">
      <c r="A159" s="77"/>
      <c r="B159" s="99"/>
      <c r="C159" s="77"/>
      <c r="D159" s="78"/>
      <c r="E159" s="78"/>
      <c r="F159" s="78"/>
      <c r="G159" s="78"/>
      <c r="H159" s="78"/>
      <c r="I159" s="78"/>
      <c r="J159" s="78"/>
      <c r="K159" s="219"/>
      <c r="L159" s="77"/>
      <c r="M159" s="219"/>
      <c r="N159" s="77"/>
      <c r="O159" s="77"/>
      <c r="P159" s="77"/>
      <c r="Q159" s="77"/>
      <c r="R159" s="77"/>
      <c r="S159" s="144"/>
    </row>
    <row r="160" spans="1:19">
      <c r="A160" s="77"/>
      <c r="B160" s="99"/>
      <c r="C160" s="77"/>
      <c r="D160" s="78"/>
      <c r="E160" s="78"/>
      <c r="F160" s="78"/>
      <c r="G160" s="78"/>
      <c r="H160" s="78"/>
      <c r="I160" s="78"/>
      <c r="J160" s="78"/>
      <c r="K160" s="219"/>
      <c r="L160" s="77"/>
      <c r="M160" s="219"/>
      <c r="N160" s="77"/>
      <c r="O160" s="77"/>
      <c r="P160" s="77"/>
      <c r="Q160" s="77"/>
      <c r="R160" s="77"/>
      <c r="S160" s="144"/>
    </row>
    <row r="161" spans="1:19">
      <c r="A161" s="77"/>
      <c r="B161" s="99"/>
      <c r="C161" s="77"/>
      <c r="D161" s="78"/>
      <c r="E161" s="78"/>
      <c r="F161" s="78"/>
      <c r="G161" s="78"/>
      <c r="H161" s="78"/>
      <c r="I161" s="78"/>
      <c r="J161" s="78"/>
      <c r="K161" s="219"/>
      <c r="L161" s="77"/>
      <c r="M161" s="219"/>
      <c r="N161" s="77"/>
      <c r="O161" s="77"/>
      <c r="P161" s="77"/>
      <c r="Q161" s="77"/>
      <c r="R161" s="77"/>
      <c r="S161" s="144"/>
    </row>
    <row r="162" spans="1:19">
      <c r="A162" s="77"/>
      <c r="B162" s="99"/>
      <c r="C162" s="77"/>
      <c r="D162" s="77"/>
      <c r="E162" s="77"/>
      <c r="F162" s="77"/>
      <c r="G162" s="78"/>
      <c r="H162" s="78"/>
      <c r="I162" s="78"/>
      <c r="J162" s="77"/>
      <c r="K162" s="219"/>
      <c r="L162" s="77"/>
      <c r="M162" s="219"/>
      <c r="N162" s="77"/>
      <c r="O162" s="77"/>
      <c r="P162" s="77"/>
      <c r="Q162" s="77"/>
      <c r="R162" s="77"/>
      <c r="S162" s="144"/>
    </row>
    <row r="163" spans="1:19">
      <c r="A163" s="77"/>
      <c r="B163" s="99"/>
      <c r="C163" s="77"/>
      <c r="D163" s="78"/>
      <c r="E163" s="78"/>
      <c r="F163" s="78"/>
      <c r="G163" s="78"/>
      <c r="H163" s="78"/>
      <c r="I163" s="78"/>
      <c r="J163" s="78"/>
      <c r="K163" s="219"/>
      <c r="L163" s="77"/>
      <c r="M163" s="219"/>
      <c r="N163" s="77"/>
      <c r="O163" s="77"/>
      <c r="P163" s="77"/>
      <c r="Q163" s="77"/>
      <c r="R163" s="77"/>
      <c r="S163" s="144"/>
    </row>
    <row r="164" spans="1:19">
      <c r="A164" s="77"/>
      <c r="B164" s="99"/>
      <c r="C164" s="77"/>
      <c r="D164" s="78"/>
      <c r="E164" s="78"/>
      <c r="F164" s="78"/>
      <c r="G164" s="78"/>
      <c r="H164" s="78"/>
      <c r="I164" s="78"/>
      <c r="J164" s="78"/>
      <c r="K164" s="219"/>
      <c r="L164" s="77"/>
      <c r="M164" s="219"/>
      <c r="N164" s="77"/>
      <c r="O164" s="77"/>
      <c r="P164" s="77"/>
      <c r="Q164" s="77"/>
      <c r="R164" s="77"/>
      <c r="S164" s="144"/>
    </row>
    <row r="165" spans="1:19">
      <c r="A165" s="77"/>
      <c r="B165" s="99"/>
      <c r="C165" s="77"/>
      <c r="D165" s="77"/>
      <c r="E165" s="77"/>
      <c r="F165" s="78"/>
      <c r="G165" s="78"/>
      <c r="H165" s="78"/>
      <c r="I165" s="77"/>
      <c r="J165" s="77"/>
      <c r="K165" s="219"/>
      <c r="L165" s="77"/>
      <c r="M165" s="219"/>
      <c r="N165" s="77"/>
      <c r="O165" s="77"/>
      <c r="P165" s="77"/>
      <c r="Q165" s="77"/>
      <c r="R165" s="77"/>
      <c r="S165" s="144"/>
    </row>
    <row r="166" spans="1:19">
      <c r="A166" s="77"/>
      <c r="B166" s="99"/>
      <c r="C166" s="77"/>
      <c r="D166" s="77"/>
      <c r="E166" s="77"/>
      <c r="F166" s="77"/>
      <c r="G166" s="77"/>
      <c r="H166" s="77"/>
      <c r="I166" s="77"/>
      <c r="J166" s="77"/>
      <c r="K166" s="219"/>
      <c r="L166" s="77"/>
      <c r="M166" s="219"/>
      <c r="N166" s="219"/>
      <c r="O166" s="77"/>
      <c r="P166" s="219"/>
      <c r="Q166" s="219"/>
      <c r="R166" s="219"/>
      <c r="S166" s="144"/>
    </row>
    <row r="167" spans="1:19">
      <c r="A167" s="77"/>
      <c r="B167" s="99"/>
      <c r="C167" s="77"/>
      <c r="D167" s="78"/>
      <c r="E167" s="78"/>
      <c r="F167" s="78"/>
      <c r="G167" s="78"/>
      <c r="H167" s="78"/>
      <c r="I167" s="78"/>
      <c r="J167" s="78"/>
      <c r="K167" s="219"/>
      <c r="L167" s="77"/>
      <c r="M167" s="219"/>
      <c r="N167" s="77"/>
      <c r="O167" s="77"/>
      <c r="P167" s="77"/>
      <c r="Q167" s="77"/>
      <c r="R167" s="77"/>
      <c r="S167" s="144"/>
    </row>
    <row r="168" spans="1:19">
      <c r="A168" s="77"/>
      <c r="B168" s="99"/>
      <c r="C168" s="77"/>
      <c r="D168" s="78"/>
      <c r="E168" s="78"/>
      <c r="F168" s="78"/>
      <c r="G168" s="78"/>
      <c r="H168" s="78"/>
      <c r="I168" s="78"/>
      <c r="J168" s="78"/>
      <c r="K168" s="219"/>
      <c r="L168" s="77"/>
      <c r="M168" s="219"/>
      <c r="N168" s="77"/>
      <c r="O168" s="77"/>
      <c r="P168" s="77"/>
      <c r="Q168" s="77"/>
      <c r="R168" s="77"/>
      <c r="S168" s="144"/>
    </row>
    <row r="169" spans="1:19">
      <c r="A169" s="77"/>
      <c r="B169" s="99"/>
      <c r="C169" s="77"/>
      <c r="D169" s="78"/>
      <c r="E169" s="78"/>
      <c r="F169" s="78"/>
      <c r="G169" s="78"/>
      <c r="H169" s="78"/>
      <c r="I169" s="78"/>
      <c r="J169" s="78"/>
      <c r="K169" s="219"/>
      <c r="L169" s="77"/>
      <c r="M169" s="219"/>
      <c r="N169" s="77"/>
      <c r="O169" s="77"/>
      <c r="P169" s="77"/>
      <c r="Q169" s="77"/>
      <c r="R169" s="77"/>
      <c r="S169" s="144"/>
    </row>
    <row r="170" spans="1:19">
      <c r="A170" s="77"/>
      <c r="B170" s="99"/>
      <c r="C170" s="77"/>
      <c r="D170" s="77"/>
      <c r="E170" s="77"/>
      <c r="F170" s="78"/>
      <c r="G170" s="78"/>
      <c r="H170" s="78"/>
      <c r="I170" s="78"/>
      <c r="J170" s="77"/>
      <c r="K170" s="219"/>
      <c r="L170" s="77"/>
      <c r="M170" s="219"/>
      <c r="N170" s="77"/>
      <c r="O170" s="77"/>
      <c r="P170" s="77"/>
      <c r="Q170" s="77"/>
      <c r="R170" s="77"/>
      <c r="S170" s="144"/>
    </row>
    <row r="171" spans="1:19">
      <c r="A171" s="77"/>
      <c r="B171" s="99"/>
      <c r="C171" s="77"/>
      <c r="D171" s="78"/>
      <c r="E171" s="78"/>
      <c r="F171" s="78"/>
      <c r="G171" s="78"/>
      <c r="H171" s="78"/>
      <c r="I171" s="78"/>
      <c r="J171" s="78"/>
      <c r="K171" s="219"/>
      <c r="L171" s="77"/>
      <c r="M171" s="219"/>
      <c r="N171" s="77"/>
      <c r="O171" s="77"/>
      <c r="P171" s="77"/>
      <c r="Q171" s="77"/>
      <c r="R171" s="77"/>
      <c r="S171" s="144"/>
    </row>
    <row r="172" spans="1:19">
      <c r="A172" s="77"/>
      <c r="B172" s="99"/>
      <c r="C172" s="77"/>
      <c r="D172" s="78"/>
      <c r="E172" s="78"/>
      <c r="F172" s="78"/>
      <c r="G172" s="78"/>
      <c r="H172" s="78"/>
      <c r="I172" s="78"/>
      <c r="J172" s="78"/>
      <c r="K172" s="219"/>
      <c r="L172" s="77"/>
      <c r="M172" s="219"/>
      <c r="N172" s="77"/>
      <c r="O172" s="77"/>
      <c r="P172" s="77"/>
      <c r="Q172" s="77"/>
      <c r="R172" s="77"/>
      <c r="S172" s="144"/>
    </row>
    <row r="173" spans="1:19">
      <c r="A173" s="77"/>
      <c r="B173" s="99"/>
      <c r="C173" s="77"/>
      <c r="D173" s="77"/>
      <c r="E173" s="77"/>
      <c r="F173" s="78"/>
      <c r="G173" s="78"/>
      <c r="H173" s="78"/>
      <c r="I173" s="78"/>
      <c r="J173" s="78"/>
      <c r="K173" s="219"/>
      <c r="L173" s="77"/>
      <c r="M173" s="219"/>
      <c r="N173" s="77"/>
      <c r="O173" s="77"/>
      <c r="P173" s="77"/>
      <c r="Q173" s="77"/>
      <c r="R173" s="77"/>
      <c r="S173" s="144"/>
    </row>
    <row r="174" spans="1:19">
      <c r="A174" s="77"/>
      <c r="B174" s="99"/>
      <c r="C174" s="77"/>
      <c r="D174" s="77"/>
      <c r="E174" s="77"/>
      <c r="F174" s="77"/>
      <c r="G174" s="77"/>
      <c r="H174" s="77"/>
      <c r="I174" s="77"/>
      <c r="J174" s="77"/>
      <c r="K174" s="219"/>
      <c r="L174" s="77"/>
      <c r="M174" s="219"/>
      <c r="N174" s="219"/>
      <c r="O174" s="77"/>
      <c r="P174" s="219"/>
      <c r="Q174" s="219"/>
      <c r="R174" s="219"/>
      <c r="S174" s="144"/>
    </row>
    <row r="175" spans="1:19">
      <c r="A175" s="77"/>
      <c r="B175" s="99"/>
      <c r="C175" s="77"/>
      <c r="D175" s="78"/>
      <c r="E175" s="78"/>
      <c r="F175" s="78"/>
      <c r="G175" s="78"/>
      <c r="H175" s="78"/>
      <c r="I175" s="78"/>
      <c r="J175" s="78"/>
      <c r="K175" s="219"/>
      <c r="L175" s="77"/>
      <c r="M175" s="219"/>
      <c r="N175" s="77"/>
      <c r="O175" s="77"/>
      <c r="P175" s="77"/>
      <c r="Q175" s="77"/>
      <c r="R175" s="77"/>
      <c r="S175" s="144"/>
    </row>
    <row r="176" spans="1:19">
      <c r="A176" s="77"/>
      <c r="B176" s="99"/>
      <c r="C176" s="77"/>
      <c r="D176" s="78"/>
      <c r="E176" s="78"/>
      <c r="F176" s="78"/>
      <c r="G176" s="78"/>
      <c r="H176" s="78"/>
      <c r="I176" s="78"/>
      <c r="J176" s="78"/>
      <c r="K176" s="219"/>
      <c r="L176" s="77"/>
      <c r="M176" s="219"/>
      <c r="N176" s="77"/>
      <c r="O176" s="77"/>
      <c r="P176" s="77"/>
      <c r="Q176" s="77"/>
      <c r="R176" s="77"/>
      <c r="S176" s="144"/>
    </row>
    <row r="177" spans="1:19">
      <c r="A177" s="77"/>
      <c r="B177" s="99"/>
      <c r="C177" s="77"/>
      <c r="D177" s="78"/>
      <c r="E177" s="78"/>
      <c r="F177" s="78"/>
      <c r="G177" s="78"/>
      <c r="H177" s="78"/>
      <c r="I177" s="78"/>
      <c r="J177" s="78"/>
      <c r="K177" s="219"/>
      <c r="L177" s="77"/>
      <c r="M177" s="219"/>
      <c r="N177" s="77"/>
      <c r="O177" s="77"/>
      <c r="P177" s="77"/>
      <c r="Q177" s="77"/>
      <c r="R177" s="77"/>
      <c r="S177" s="144"/>
    </row>
    <row r="178" spans="1:19">
      <c r="A178" s="77"/>
      <c r="B178" s="99"/>
      <c r="C178" s="77"/>
      <c r="D178" s="77"/>
      <c r="E178" s="77"/>
      <c r="F178" s="78"/>
      <c r="G178" s="77"/>
      <c r="H178" s="77"/>
      <c r="I178" s="78"/>
      <c r="J178" s="77"/>
      <c r="K178" s="219"/>
      <c r="L178" s="77"/>
      <c r="M178" s="219"/>
      <c r="N178" s="77"/>
      <c r="O178" s="77"/>
      <c r="P178" s="77"/>
      <c r="Q178" s="77"/>
      <c r="R178" s="77"/>
      <c r="S178" s="144"/>
    </row>
    <row r="179" spans="1:19">
      <c r="A179" s="77"/>
      <c r="B179" s="99"/>
      <c r="C179" s="77"/>
      <c r="D179" s="78"/>
      <c r="E179" s="78"/>
      <c r="F179" s="78"/>
      <c r="G179" s="78"/>
      <c r="H179" s="78"/>
      <c r="I179" s="78"/>
      <c r="J179" s="78"/>
      <c r="K179" s="219"/>
      <c r="L179" s="77"/>
      <c r="M179" s="219"/>
      <c r="N179" s="77"/>
      <c r="O179" s="77"/>
      <c r="P179" s="77"/>
      <c r="Q179" s="77"/>
      <c r="R179" s="77"/>
      <c r="S179" s="144"/>
    </row>
    <row r="180" spans="1:19">
      <c r="A180" s="77"/>
      <c r="B180" s="99"/>
      <c r="C180" s="77"/>
      <c r="D180" s="78"/>
      <c r="E180" s="78"/>
      <c r="F180" s="78"/>
      <c r="G180" s="78"/>
      <c r="H180" s="78"/>
      <c r="I180" s="78"/>
      <c r="J180" s="78"/>
      <c r="K180" s="219"/>
      <c r="L180" s="77"/>
      <c r="M180" s="219"/>
      <c r="N180" s="77"/>
      <c r="O180" s="77"/>
      <c r="P180" s="77"/>
      <c r="Q180" s="77"/>
      <c r="R180" s="77"/>
      <c r="S180" s="144"/>
    </row>
    <row r="181" spans="1:19">
      <c r="A181" s="77"/>
      <c r="B181" s="99"/>
      <c r="C181" s="77"/>
      <c r="D181" s="78"/>
      <c r="E181" s="78"/>
      <c r="F181" s="78"/>
      <c r="G181" s="77"/>
      <c r="H181" s="77"/>
      <c r="I181" s="78"/>
      <c r="J181" s="78"/>
      <c r="K181" s="219"/>
      <c r="L181" s="77"/>
      <c r="M181" s="219"/>
      <c r="N181" s="77"/>
      <c r="O181" s="77"/>
      <c r="P181" s="77"/>
      <c r="Q181" s="77"/>
      <c r="R181" s="77"/>
      <c r="S181" s="144"/>
    </row>
    <row r="182" spans="1:19">
      <c r="A182" s="77"/>
      <c r="B182" s="99"/>
      <c r="C182" s="77"/>
      <c r="D182" s="77"/>
      <c r="E182" s="77"/>
      <c r="F182" s="77"/>
      <c r="G182" s="77"/>
      <c r="H182" s="77"/>
      <c r="I182" s="77"/>
      <c r="J182" s="77"/>
      <c r="K182" s="219"/>
      <c r="L182" s="77"/>
      <c r="M182" s="219"/>
      <c r="N182" s="219"/>
      <c r="O182" s="77"/>
      <c r="P182" s="219"/>
      <c r="Q182" s="219"/>
      <c r="R182" s="219"/>
      <c r="S182" s="144"/>
    </row>
    <row r="183" spans="1:19">
      <c r="A183" s="77"/>
      <c r="B183" s="99"/>
      <c r="C183" s="77"/>
      <c r="D183" s="78"/>
      <c r="E183" s="78"/>
      <c r="F183" s="78"/>
      <c r="G183" s="78"/>
      <c r="H183" s="78"/>
      <c r="I183" s="78"/>
      <c r="J183" s="78"/>
      <c r="K183" s="219"/>
      <c r="L183" s="77"/>
      <c r="M183" s="219"/>
      <c r="N183" s="77"/>
      <c r="O183" s="77"/>
      <c r="P183" s="77"/>
      <c r="Q183" s="77"/>
      <c r="R183" s="77"/>
      <c r="S183" s="144"/>
    </row>
    <row r="184" spans="1:19">
      <c r="A184" s="77"/>
      <c r="B184" s="99"/>
      <c r="C184" s="77"/>
      <c r="D184" s="78"/>
      <c r="E184" s="78"/>
      <c r="F184" s="78"/>
      <c r="G184" s="78"/>
      <c r="H184" s="78"/>
      <c r="I184" s="78"/>
      <c r="J184" s="78"/>
      <c r="K184" s="219"/>
      <c r="L184" s="77"/>
      <c r="M184" s="219"/>
      <c r="N184" s="77"/>
      <c r="O184" s="77"/>
      <c r="P184" s="77"/>
      <c r="Q184" s="77"/>
      <c r="R184" s="77"/>
      <c r="S184" s="144"/>
    </row>
    <row r="185" spans="1:19">
      <c r="A185" s="77"/>
      <c r="B185" s="99"/>
      <c r="C185" s="77"/>
      <c r="D185" s="78"/>
      <c r="E185" s="78"/>
      <c r="F185" s="78"/>
      <c r="G185" s="78"/>
      <c r="H185" s="78"/>
      <c r="I185" s="78"/>
      <c r="J185" s="78"/>
      <c r="K185" s="219"/>
      <c r="L185" s="77"/>
      <c r="M185" s="219"/>
      <c r="N185" s="77"/>
      <c r="O185" s="77"/>
      <c r="P185" s="77"/>
      <c r="Q185" s="77"/>
      <c r="R185" s="77"/>
      <c r="S185" s="144"/>
    </row>
    <row r="186" spans="1:19">
      <c r="A186" s="77"/>
      <c r="B186" s="99"/>
      <c r="C186" s="77"/>
      <c r="D186" s="77"/>
      <c r="E186" s="77"/>
      <c r="F186" s="77"/>
      <c r="G186" s="78"/>
      <c r="H186" s="78"/>
      <c r="I186" s="78"/>
      <c r="J186" s="78"/>
      <c r="K186" s="219"/>
      <c r="L186" s="77"/>
      <c r="M186" s="219"/>
      <c r="N186" s="77"/>
      <c r="O186" s="77"/>
      <c r="P186" s="77"/>
      <c r="Q186" s="77"/>
      <c r="R186" s="77"/>
      <c r="S186" s="144"/>
    </row>
    <row r="187" spans="1:19">
      <c r="A187" s="77"/>
      <c r="B187" s="99"/>
      <c r="C187" s="77"/>
      <c r="D187" s="78"/>
      <c r="E187" s="78"/>
      <c r="F187" s="78"/>
      <c r="G187" s="78"/>
      <c r="H187" s="78"/>
      <c r="I187" s="78"/>
      <c r="J187" s="78"/>
      <c r="K187" s="219"/>
      <c r="L187" s="77"/>
      <c r="M187" s="219"/>
      <c r="N187" s="77"/>
      <c r="O187" s="77"/>
      <c r="P187" s="77"/>
      <c r="Q187" s="77"/>
      <c r="R187" s="77"/>
      <c r="S187" s="144"/>
    </row>
    <row r="188" spans="1:19">
      <c r="A188" s="77"/>
      <c r="B188" s="99"/>
      <c r="C188" s="77"/>
      <c r="D188" s="78"/>
      <c r="E188" s="78"/>
      <c r="F188" s="78"/>
      <c r="G188" s="78"/>
      <c r="H188" s="78"/>
      <c r="I188" s="78"/>
      <c r="J188" s="78"/>
      <c r="K188" s="219"/>
      <c r="L188" s="77"/>
      <c r="M188" s="219"/>
      <c r="N188" s="77"/>
      <c r="O188" s="77"/>
      <c r="P188" s="77"/>
      <c r="Q188" s="77"/>
      <c r="R188" s="238"/>
      <c r="S188" s="144"/>
    </row>
    <row r="189" spans="1:19">
      <c r="A189" s="77"/>
      <c r="B189" s="99"/>
      <c r="C189" s="77"/>
      <c r="D189" s="77"/>
      <c r="E189" s="78"/>
      <c r="F189" s="77"/>
      <c r="G189" s="77"/>
      <c r="H189" s="78"/>
      <c r="I189" s="78"/>
      <c r="J189" s="78"/>
      <c r="K189" s="219"/>
      <c r="L189" s="77"/>
      <c r="M189" s="219"/>
      <c r="N189" s="77"/>
      <c r="O189" s="77"/>
      <c r="P189" s="77"/>
      <c r="Q189" s="77"/>
      <c r="R189" s="77"/>
      <c r="S189" s="144"/>
    </row>
    <row r="190" spans="1:19">
      <c r="A190" s="77"/>
      <c r="B190" s="99"/>
      <c r="C190" s="77"/>
      <c r="D190" s="77"/>
      <c r="E190" s="77"/>
      <c r="F190" s="77"/>
      <c r="G190" s="77"/>
      <c r="H190" s="77"/>
      <c r="I190" s="77"/>
      <c r="J190" s="77"/>
      <c r="K190" s="219"/>
      <c r="L190" s="77"/>
      <c r="M190" s="219"/>
      <c r="N190" s="219"/>
      <c r="O190" s="77"/>
      <c r="P190" s="219"/>
      <c r="Q190" s="219"/>
      <c r="R190" s="219"/>
      <c r="S190" s="144"/>
    </row>
    <row r="191" spans="1:19">
      <c r="A191" s="77"/>
      <c r="B191" s="99"/>
      <c r="C191" s="77"/>
      <c r="D191" s="78"/>
      <c r="E191" s="78"/>
      <c r="F191" s="78"/>
      <c r="G191" s="78"/>
      <c r="H191" s="78"/>
      <c r="I191" s="78"/>
      <c r="J191" s="78"/>
      <c r="K191" s="219"/>
      <c r="L191" s="77"/>
      <c r="M191" s="219"/>
      <c r="N191" s="77"/>
      <c r="O191" s="77"/>
      <c r="P191" s="77"/>
      <c r="Q191" s="77"/>
      <c r="R191" s="77"/>
      <c r="S191" s="144"/>
    </row>
    <row r="192" spans="1:19">
      <c r="A192" s="77"/>
      <c r="B192" s="99"/>
      <c r="C192" s="77"/>
      <c r="D192" s="78"/>
      <c r="E192" s="78"/>
      <c r="F192" s="78"/>
      <c r="G192" s="78"/>
      <c r="H192" s="78"/>
      <c r="I192" s="78"/>
      <c r="J192" s="78"/>
      <c r="K192" s="219"/>
      <c r="L192" s="77"/>
      <c r="M192" s="219"/>
      <c r="N192" s="77"/>
      <c r="O192" s="77"/>
      <c r="P192" s="77"/>
      <c r="Q192" s="77"/>
      <c r="R192" s="77"/>
      <c r="S192" s="144"/>
    </row>
    <row r="193" spans="1:19">
      <c r="A193" s="77"/>
      <c r="B193" s="99"/>
      <c r="C193" s="77"/>
      <c r="D193" s="78"/>
      <c r="E193" s="78"/>
      <c r="F193" s="78"/>
      <c r="G193" s="78"/>
      <c r="H193" s="78"/>
      <c r="I193" s="78"/>
      <c r="J193" s="78"/>
      <c r="K193" s="219"/>
      <c r="L193" s="77"/>
      <c r="M193" s="219"/>
      <c r="N193" s="77"/>
      <c r="O193" s="77"/>
      <c r="P193" s="77"/>
      <c r="Q193" s="77"/>
      <c r="R193" s="77"/>
      <c r="S193" s="144"/>
    </row>
    <row r="194" spans="1:19">
      <c r="A194" s="77"/>
      <c r="B194" s="99"/>
      <c r="C194" s="77"/>
      <c r="D194" s="78"/>
      <c r="E194" s="77"/>
      <c r="F194" s="77"/>
      <c r="G194" s="77"/>
      <c r="H194" s="78"/>
      <c r="I194" s="78"/>
      <c r="J194" s="77"/>
      <c r="K194" s="219"/>
      <c r="L194" s="77"/>
      <c r="M194" s="219"/>
      <c r="N194" s="77"/>
      <c r="O194" s="77"/>
      <c r="P194" s="77"/>
      <c r="Q194" s="77"/>
      <c r="R194" s="77"/>
      <c r="S194" s="144"/>
    </row>
    <row r="195" spans="1:19">
      <c r="A195" s="77"/>
      <c r="B195" s="99"/>
      <c r="C195" s="77"/>
      <c r="D195" s="78"/>
      <c r="E195" s="78"/>
      <c r="F195" s="78"/>
      <c r="G195" s="78"/>
      <c r="H195" s="78"/>
      <c r="I195" s="78"/>
      <c r="J195" s="78"/>
      <c r="K195" s="219"/>
      <c r="L195" s="77"/>
      <c r="M195" s="219"/>
      <c r="N195" s="77"/>
      <c r="O195" s="77"/>
      <c r="P195" s="77"/>
      <c r="Q195" s="77"/>
      <c r="R195" s="77"/>
      <c r="S195" s="144"/>
    </row>
    <row r="196" spans="1:19">
      <c r="A196" s="77"/>
      <c r="B196" s="99"/>
      <c r="C196" s="77"/>
      <c r="D196" s="78"/>
      <c r="E196" s="78"/>
      <c r="F196" s="78"/>
      <c r="G196" s="78"/>
      <c r="H196" s="78"/>
      <c r="I196" s="78"/>
      <c r="J196" s="78"/>
      <c r="K196" s="219"/>
      <c r="L196" s="77"/>
      <c r="M196" s="219"/>
      <c r="N196" s="77"/>
      <c r="O196" s="77"/>
      <c r="P196" s="77"/>
      <c r="Q196" s="77"/>
      <c r="R196" s="77"/>
      <c r="S196" s="144"/>
    </row>
    <row r="197" spans="1:19">
      <c r="A197" s="77"/>
      <c r="B197" s="99"/>
      <c r="C197" s="77"/>
      <c r="D197" s="78"/>
      <c r="E197" s="78"/>
      <c r="F197" s="78"/>
      <c r="G197" s="78"/>
      <c r="H197" s="78"/>
      <c r="I197" s="78"/>
      <c r="J197" s="78"/>
      <c r="K197" s="219"/>
      <c r="L197" s="77"/>
      <c r="M197" s="219"/>
      <c r="N197" s="77"/>
      <c r="O197" s="77"/>
      <c r="P197" s="77"/>
      <c r="Q197" s="77"/>
      <c r="R197" s="77"/>
      <c r="S197" s="144"/>
    </row>
    <row r="198" spans="1:19">
      <c r="A198" s="77"/>
      <c r="B198" s="99"/>
      <c r="C198" s="77"/>
      <c r="D198" s="77"/>
      <c r="E198" s="77"/>
      <c r="F198" s="77"/>
      <c r="G198" s="77"/>
      <c r="H198" s="77"/>
      <c r="I198" s="77"/>
      <c r="J198" s="77"/>
      <c r="K198" s="219"/>
      <c r="L198" s="77"/>
      <c r="M198" s="219"/>
      <c r="N198" s="219"/>
      <c r="O198" s="77"/>
      <c r="P198" s="219"/>
      <c r="Q198" s="219"/>
      <c r="R198" s="219"/>
      <c r="S198" s="144"/>
    </row>
    <row r="199" spans="1:19">
      <c r="A199" s="77"/>
      <c r="B199" s="99"/>
      <c r="C199" s="77"/>
      <c r="D199" s="78"/>
      <c r="E199" s="78"/>
      <c r="F199" s="78"/>
      <c r="G199" s="78"/>
      <c r="H199" s="78"/>
      <c r="I199" s="78"/>
      <c r="J199" s="78"/>
      <c r="K199" s="219"/>
      <c r="L199" s="77"/>
      <c r="M199" s="219"/>
      <c r="N199" s="77"/>
      <c r="O199" s="77"/>
      <c r="P199" s="77"/>
      <c r="Q199" s="77"/>
      <c r="R199" s="77"/>
      <c r="S199" s="144"/>
    </row>
    <row r="200" spans="1:19">
      <c r="A200" s="77"/>
      <c r="B200" s="99"/>
      <c r="C200" s="77"/>
      <c r="D200" s="78"/>
      <c r="E200" s="78"/>
      <c r="F200" s="78"/>
      <c r="G200" s="78"/>
      <c r="H200" s="78"/>
      <c r="I200" s="78"/>
      <c r="J200" s="78"/>
      <c r="K200" s="219"/>
      <c r="L200" s="77"/>
      <c r="M200" s="219"/>
      <c r="N200" s="77"/>
      <c r="O200" s="77"/>
      <c r="P200" s="77"/>
      <c r="Q200" s="77"/>
      <c r="R200" s="77"/>
      <c r="S200" s="144"/>
    </row>
    <row r="201" spans="1:19">
      <c r="A201" s="77"/>
      <c r="B201" s="99"/>
      <c r="C201" s="77"/>
      <c r="D201" s="78"/>
      <c r="E201" s="78"/>
      <c r="F201" s="78"/>
      <c r="G201" s="78"/>
      <c r="H201" s="78"/>
      <c r="I201" s="78"/>
      <c r="J201" s="78"/>
      <c r="K201" s="219"/>
      <c r="L201" s="77"/>
      <c r="M201" s="219"/>
      <c r="N201" s="77"/>
      <c r="O201" s="77"/>
      <c r="P201" s="77"/>
      <c r="Q201" s="77"/>
      <c r="R201" s="77"/>
      <c r="S201" s="144"/>
    </row>
    <row r="202" spans="1:19">
      <c r="A202" s="77"/>
      <c r="B202" s="99"/>
      <c r="C202" s="77"/>
      <c r="D202" s="77"/>
      <c r="E202" s="78"/>
      <c r="F202" s="77"/>
      <c r="G202" s="78"/>
      <c r="H202" s="78"/>
      <c r="I202" s="77"/>
      <c r="J202" s="78"/>
      <c r="K202" s="219"/>
      <c r="L202" s="77"/>
      <c r="M202" s="219"/>
      <c r="N202" s="77"/>
      <c r="O202" s="77"/>
      <c r="P202" s="77"/>
      <c r="Q202" s="77"/>
      <c r="R202" s="77"/>
      <c r="S202" s="144"/>
    </row>
    <row r="203" spans="1:19">
      <c r="A203" s="77"/>
      <c r="B203" s="99"/>
      <c r="C203" s="77"/>
      <c r="D203" s="78"/>
      <c r="E203" s="78"/>
      <c r="F203" s="78"/>
      <c r="G203" s="78"/>
      <c r="H203" s="78"/>
      <c r="I203" s="78"/>
      <c r="J203" s="78"/>
      <c r="K203" s="219"/>
      <c r="L203" s="77"/>
      <c r="M203" s="219"/>
      <c r="N203" s="77"/>
      <c r="O203" s="77"/>
      <c r="P203" s="77"/>
      <c r="Q203" s="77"/>
      <c r="R203" s="77"/>
      <c r="S203" s="144"/>
    </row>
    <row r="204" spans="1:19">
      <c r="A204" s="77"/>
      <c r="B204" s="99"/>
      <c r="C204" s="77"/>
      <c r="D204" s="78"/>
      <c r="E204" s="78"/>
      <c r="F204" s="78"/>
      <c r="G204" s="78"/>
      <c r="H204" s="78"/>
      <c r="I204" s="78"/>
      <c r="J204" s="78"/>
      <c r="K204" s="219"/>
      <c r="L204" s="77"/>
      <c r="M204" s="219"/>
      <c r="N204" s="77"/>
      <c r="O204" s="77"/>
      <c r="P204" s="77"/>
      <c r="Q204" s="77"/>
      <c r="R204" s="77"/>
      <c r="S204" s="144"/>
    </row>
    <row r="205" spans="1:19">
      <c r="A205" s="77"/>
      <c r="B205" s="99"/>
      <c r="C205" s="77"/>
      <c r="D205" s="77"/>
      <c r="E205" s="78"/>
      <c r="F205" s="78"/>
      <c r="G205" s="78"/>
      <c r="H205" s="78"/>
      <c r="I205" s="78"/>
      <c r="J205" s="78"/>
      <c r="K205" s="219"/>
      <c r="L205" s="77"/>
      <c r="M205" s="219"/>
      <c r="N205" s="77"/>
      <c r="O205" s="77"/>
      <c r="P205" s="77"/>
      <c r="Q205" s="77"/>
      <c r="R205" s="77"/>
      <c r="S205" s="144"/>
    </row>
    <row r="206" spans="1:19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144"/>
    </row>
  </sheetData>
  <mergeCells count="8">
    <mergeCell ref="B11:D11"/>
    <mergeCell ref="A7:Q7"/>
    <mergeCell ref="A1:T1"/>
    <mergeCell ref="A2:O2"/>
    <mergeCell ref="A3:D3"/>
    <mergeCell ref="A4:D4"/>
    <mergeCell ref="A5:D5"/>
    <mergeCell ref="A6:Q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topLeftCell="A4" workbookViewId="0">
      <selection activeCell="I30" sqref="I30"/>
    </sheetView>
  </sheetViews>
  <sheetFormatPr defaultRowHeight="15.75"/>
  <cols>
    <col min="1" max="1" width="9.140625" style="13"/>
    <col min="2" max="2" width="23.5703125" style="8" customWidth="1"/>
    <col min="3" max="3" width="10.85546875" style="8" customWidth="1"/>
    <col min="4" max="4" width="20" style="8" customWidth="1"/>
    <col min="5" max="5" width="14.28515625" style="60" customWidth="1"/>
    <col min="6" max="6" width="10.85546875" style="60" customWidth="1"/>
  </cols>
  <sheetData>
    <row r="1" spans="1:6" ht="15.75" customHeight="1">
      <c r="A1" s="293" t="s">
        <v>43</v>
      </c>
      <c r="B1" s="293"/>
      <c r="C1" s="293"/>
      <c r="D1" s="293"/>
      <c r="E1" s="293"/>
      <c r="F1" s="293"/>
    </row>
    <row r="2" spans="1:6">
      <c r="A2" s="298" t="s">
        <v>30</v>
      </c>
      <c r="B2" s="297"/>
      <c r="C2" s="297"/>
      <c r="D2" s="297"/>
      <c r="E2" s="297"/>
      <c r="F2" s="297"/>
    </row>
    <row r="3" spans="1:6">
      <c r="A3" s="299" t="s">
        <v>0</v>
      </c>
      <c r="B3" s="305"/>
      <c r="C3" s="305"/>
      <c r="D3" s="305"/>
      <c r="E3" s="6"/>
      <c r="F3" s="5"/>
    </row>
    <row r="4" spans="1:6">
      <c r="A4" s="301" t="s">
        <v>1</v>
      </c>
      <c r="B4" s="306"/>
      <c r="C4" s="306"/>
      <c r="D4" s="306"/>
      <c r="E4" s="6"/>
      <c r="F4" s="5"/>
    </row>
    <row r="5" spans="1:6">
      <c r="A5" s="298" t="s">
        <v>2</v>
      </c>
      <c r="B5" s="297"/>
      <c r="C5" s="297"/>
      <c r="D5" s="297"/>
      <c r="E5" s="6"/>
      <c r="F5" s="5"/>
    </row>
    <row r="6" spans="1:6">
      <c r="A6" s="293" t="s">
        <v>222</v>
      </c>
      <c r="B6" s="297"/>
      <c r="C6" s="297"/>
      <c r="D6" s="297"/>
      <c r="E6" s="297"/>
      <c r="F6" s="297"/>
    </row>
    <row r="7" spans="1:6">
      <c r="A7" s="293" t="s">
        <v>223</v>
      </c>
      <c r="B7" s="297"/>
      <c r="C7" s="297"/>
      <c r="D7" s="297"/>
      <c r="E7" s="297"/>
      <c r="F7" s="297"/>
    </row>
    <row r="9" spans="1:6" ht="20.25" customHeight="1">
      <c r="A9" s="327" t="s">
        <v>46</v>
      </c>
      <c r="B9" s="304"/>
    </row>
    <row r="10" spans="1:6" ht="18" customHeight="1">
      <c r="B10" s="132"/>
      <c r="C10" s="13"/>
      <c r="D10" s="13"/>
      <c r="E10" s="13"/>
      <c r="F10" s="13"/>
    </row>
    <row r="11" spans="1:6" ht="19.5" customHeight="1">
      <c r="A11" s="197" t="s">
        <v>13</v>
      </c>
      <c r="B11" s="198" t="s">
        <v>244</v>
      </c>
      <c r="C11" s="198" t="s">
        <v>243</v>
      </c>
      <c r="D11" s="198" t="s">
        <v>28</v>
      </c>
      <c r="E11" s="197" t="s">
        <v>29</v>
      </c>
      <c r="F11"/>
    </row>
    <row r="12" spans="1:6">
      <c r="A12" s="279">
        <v>1</v>
      </c>
      <c r="B12" s="196" t="s">
        <v>207</v>
      </c>
      <c r="C12" s="103">
        <v>2002</v>
      </c>
      <c r="D12" s="108" t="s">
        <v>74</v>
      </c>
      <c r="E12" s="63">
        <v>80.95</v>
      </c>
      <c r="F12"/>
    </row>
    <row r="13" spans="1:6">
      <c r="A13" s="279">
        <v>2</v>
      </c>
      <c r="B13" s="196" t="s">
        <v>208</v>
      </c>
      <c r="C13" s="103">
        <v>2001</v>
      </c>
      <c r="D13" s="108" t="s">
        <v>74</v>
      </c>
      <c r="E13" s="63">
        <v>78.162999999999997</v>
      </c>
      <c r="F13"/>
    </row>
    <row r="14" spans="1:6">
      <c r="A14" s="279">
        <v>3</v>
      </c>
      <c r="B14" s="196" t="s">
        <v>120</v>
      </c>
      <c r="C14" s="103">
        <v>2002</v>
      </c>
      <c r="D14" s="108" t="s">
        <v>74</v>
      </c>
      <c r="E14" s="63">
        <v>76.825000000000003</v>
      </c>
      <c r="F14"/>
    </row>
    <row r="15" spans="1:6" ht="17.25" customHeight="1">
      <c r="A15" s="279">
        <v>4</v>
      </c>
      <c r="B15" s="196" t="s">
        <v>209</v>
      </c>
      <c r="C15" s="103">
        <v>2001</v>
      </c>
      <c r="D15" s="103" t="s">
        <v>70</v>
      </c>
      <c r="E15" s="63">
        <v>76.25</v>
      </c>
      <c r="F15"/>
    </row>
    <row r="16" spans="1:6" ht="15" customHeight="1">
      <c r="A16" s="279">
        <v>5</v>
      </c>
      <c r="B16" s="196" t="s">
        <v>102</v>
      </c>
      <c r="C16" s="103">
        <v>2001</v>
      </c>
      <c r="D16" s="108" t="s">
        <v>74</v>
      </c>
      <c r="E16" s="63">
        <v>74.888000000000005</v>
      </c>
      <c r="F16"/>
    </row>
    <row r="17" spans="1:6">
      <c r="A17" s="279">
        <v>6</v>
      </c>
      <c r="B17" s="196" t="s">
        <v>210</v>
      </c>
      <c r="C17" s="103">
        <v>2002</v>
      </c>
      <c r="D17" s="103" t="s">
        <v>74</v>
      </c>
      <c r="E17" s="63">
        <v>74.738</v>
      </c>
      <c r="F17"/>
    </row>
    <row r="18" spans="1:6" ht="14.25" customHeight="1">
      <c r="A18" s="279">
        <v>7</v>
      </c>
      <c r="B18" s="196" t="s">
        <v>211</v>
      </c>
      <c r="C18" s="103">
        <v>2001</v>
      </c>
      <c r="D18" s="108" t="s">
        <v>70</v>
      </c>
      <c r="E18" s="63">
        <v>74.724999999999994</v>
      </c>
      <c r="F18"/>
    </row>
    <row r="19" spans="1:6" ht="15" customHeight="1">
      <c r="A19" s="279">
        <v>8</v>
      </c>
      <c r="B19" s="196" t="s">
        <v>212</v>
      </c>
      <c r="C19" s="103">
        <v>2001</v>
      </c>
      <c r="D19" s="103" t="s">
        <v>70</v>
      </c>
      <c r="E19" s="63">
        <v>74.613</v>
      </c>
      <c r="F19"/>
    </row>
    <row r="20" spans="1:6">
      <c r="A20" s="279">
        <v>9</v>
      </c>
      <c r="B20" s="196" t="s">
        <v>213</v>
      </c>
      <c r="C20" s="103">
        <v>2002</v>
      </c>
      <c r="D20" s="108" t="s">
        <v>74</v>
      </c>
      <c r="E20" s="63">
        <v>74.38</v>
      </c>
      <c r="F20"/>
    </row>
    <row r="21" spans="1:6">
      <c r="A21" s="279">
        <v>10</v>
      </c>
      <c r="B21" s="196" t="s">
        <v>214</v>
      </c>
      <c r="C21" s="103">
        <v>2002</v>
      </c>
      <c r="D21" s="103" t="s">
        <v>74</v>
      </c>
      <c r="E21" s="63">
        <v>73.599999999999994</v>
      </c>
      <c r="F21"/>
    </row>
    <row r="22" spans="1:6" ht="15" customHeight="1">
      <c r="A22" s="279">
        <v>11</v>
      </c>
      <c r="B22" s="196" t="s">
        <v>220</v>
      </c>
      <c r="C22" s="103">
        <v>2001</v>
      </c>
      <c r="D22" s="108" t="s">
        <v>74</v>
      </c>
      <c r="E22" s="199">
        <v>71938</v>
      </c>
      <c r="F22"/>
    </row>
    <row r="23" spans="1:6" ht="16.5" customHeight="1">
      <c r="A23" s="279">
        <v>12</v>
      </c>
      <c r="B23" s="196" t="s">
        <v>221</v>
      </c>
      <c r="C23" s="103">
        <v>2002</v>
      </c>
      <c r="D23" s="103" t="s">
        <v>63</v>
      </c>
      <c r="E23" s="199">
        <v>67763</v>
      </c>
      <c r="F23"/>
    </row>
    <row r="24" spans="1:6">
      <c r="A24" s="279">
        <v>13</v>
      </c>
      <c r="B24" s="196" t="s">
        <v>215</v>
      </c>
      <c r="C24" s="103">
        <v>2001</v>
      </c>
      <c r="D24" s="108" t="s">
        <v>65</v>
      </c>
      <c r="E24" s="199">
        <v>67275</v>
      </c>
      <c r="F24"/>
    </row>
    <row r="25" spans="1:6" ht="15.75" customHeight="1">
      <c r="A25" s="279">
        <v>14</v>
      </c>
      <c r="B25" s="196" t="s">
        <v>216</v>
      </c>
      <c r="C25" s="103">
        <v>2002</v>
      </c>
      <c r="D25" s="103" t="s">
        <v>68</v>
      </c>
      <c r="E25" s="199">
        <v>66488</v>
      </c>
      <c r="F25"/>
    </row>
    <row r="26" spans="1:6">
      <c r="A26" s="279">
        <v>15</v>
      </c>
      <c r="B26" s="196" t="s">
        <v>217</v>
      </c>
      <c r="C26" s="103">
        <v>2001</v>
      </c>
      <c r="D26" s="108" t="s">
        <v>65</v>
      </c>
      <c r="E26" s="63" t="s">
        <v>206</v>
      </c>
      <c r="F26"/>
    </row>
    <row r="27" spans="1:6">
      <c r="A27" s="279">
        <v>16</v>
      </c>
      <c r="B27" s="196" t="s">
        <v>218</v>
      </c>
      <c r="C27" s="103">
        <v>2001</v>
      </c>
      <c r="D27" s="103" t="s">
        <v>219</v>
      </c>
      <c r="E27" s="63">
        <v>65.138000000000005</v>
      </c>
      <c r="F27"/>
    </row>
    <row r="28" spans="1:6">
      <c r="A28" s="279">
        <v>17</v>
      </c>
      <c r="B28" s="196" t="s">
        <v>238</v>
      </c>
      <c r="C28" s="103">
        <v>2001</v>
      </c>
      <c r="D28" s="108" t="s">
        <v>61</v>
      </c>
      <c r="E28" s="63">
        <v>63.588000000000001</v>
      </c>
      <c r="F28"/>
    </row>
    <row r="29" spans="1:6" ht="19.5" customHeight="1">
      <c r="A29" s="279">
        <v>18</v>
      </c>
      <c r="B29" s="196" t="s">
        <v>164</v>
      </c>
      <c r="C29" s="103">
        <v>2001</v>
      </c>
      <c r="D29" s="103" t="s">
        <v>219</v>
      </c>
      <c r="E29" s="63">
        <v>62.3</v>
      </c>
      <c r="F29"/>
    </row>
    <row r="30" spans="1:6" ht="18.75" customHeight="1">
      <c r="A30" s="6"/>
      <c r="B30" s="194"/>
      <c r="C30" s="99"/>
      <c r="D30" s="111"/>
      <c r="E30" s="6"/>
      <c r="F30"/>
    </row>
    <row r="31" spans="1:6">
      <c r="A31" s="6"/>
      <c r="B31" s="194"/>
      <c r="C31" s="99"/>
      <c r="D31" s="99"/>
      <c r="E31" s="6"/>
      <c r="F31"/>
    </row>
    <row r="32" spans="1:6">
      <c r="A32" s="6"/>
      <c r="B32" s="194"/>
      <c r="C32" s="99"/>
      <c r="D32" s="111"/>
      <c r="E32" s="6"/>
      <c r="F32"/>
    </row>
    <row r="33" spans="1:6" hidden="1">
      <c r="A33" s="6"/>
      <c r="B33" s="194"/>
      <c r="C33" s="99"/>
      <c r="D33" s="99"/>
      <c r="E33" s="6"/>
      <c r="F33"/>
    </row>
    <row r="34" spans="1:6" hidden="1">
      <c r="A34" s="6"/>
      <c r="B34" s="2"/>
      <c r="C34" s="99"/>
      <c r="D34" s="111"/>
      <c r="E34" s="77"/>
      <c r="F34"/>
    </row>
    <row r="35" spans="1:6">
      <c r="A35" s="6"/>
      <c r="B35" s="194"/>
      <c r="C35" s="99"/>
      <c r="D35" s="111"/>
      <c r="E35" s="6"/>
      <c r="F35"/>
    </row>
    <row r="36" spans="1:6">
      <c r="A36" s="6"/>
      <c r="B36" s="194"/>
      <c r="C36" s="99"/>
      <c r="D36" s="99"/>
      <c r="E36" s="6"/>
      <c r="F36"/>
    </row>
    <row r="37" spans="1:6">
      <c r="A37" s="6"/>
      <c r="B37" s="194"/>
      <c r="C37" s="99"/>
      <c r="D37" s="99"/>
      <c r="E37" s="6"/>
      <c r="F37"/>
    </row>
    <row r="38" spans="1:6">
      <c r="A38" s="6"/>
      <c r="B38" s="194"/>
      <c r="C38" s="99"/>
      <c r="D38" s="111"/>
      <c r="E38" s="6"/>
      <c r="F38" s="144"/>
    </row>
    <row r="39" spans="1:6">
      <c r="A39" s="6"/>
      <c r="B39" s="194"/>
      <c r="C39" s="99"/>
      <c r="D39" s="99"/>
      <c r="E39" s="6"/>
      <c r="F39" s="144"/>
    </row>
    <row r="40" spans="1:6" ht="19.5" customHeight="1">
      <c r="A40" s="6"/>
      <c r="B40" s="194"/>
      <c r="C40" s="99"/>
      <c r="D40" s="111"/>
      <c r="E40" s="6"/>
      <c r="F40" s="144"/>
    </row>
    <row r="41" spans="1:6">
      <c r="A41" s="6"/>
      <c r="B41" s="194"/>
      <c r="C41" s="99"/>
      <c r="D41" s="111"/>
      <c r="E41" s="6"/>
      <c r="F41" s="144"/>
    </row>
    <row r="42" spans="1:6">
      <c r="A42" s="6"/>
      <c r="B42" s="194"/>
      <c r="C42" s="99"/>
      <c r="D42" s="99"/>
      <c r="E42" s="111"/>
      <c r="F42" s="111"/>
    </row>
    <row r="43" spans="1:6">
      <c r="A43" s="6"/>
      <c r="B43" s="133"/>
      <c r="C43" s="99"/>
      <c r="D43" s="99"/>
      <c r="E43" s="111"/>
      <c r="F43" s="111"/>
    </row>
    <row r="44" spans="1:6">
      <c r="A44" s="6"/>
      <c r="B44" s="133"/>
      <c r="C44" s="99"/>
      <c r="D44" s="99"/>
      <c r="E44" s="111"/>
      <c r="F44" s="111"/>
    </row>
    <row r="45" spans="1:6">
      <c r="A45" s="6"/>
      <c r="B45" s="133"/>
      <c r="C45" s="99"/>
      <c r="D45" s="99"/>
      <c r="E45" s="111"/>
      <c r="F45" s="111"/>
    </row>
    <row r="46" spans="1:6">
      <c r="A46" s="6"/>
      <c r="B46" s="133"/>
      <c r="C46" s="99"/>
      <c r="D46" s="111"/>
      <c r="E46" s="111"/>
      <c r="F46" s="111"/>
    </row>
    <row r="47" spans="1:6">
      <c r="A47" s="6"/>
      <c r="B47" s="133"/>
      <c r="C47" s="99"/>
      <c r="D47" s="99"/>
      <c r="E47" s="111"/>
      <c r="F47" s="111"/>
    </row>
    <row r="48" spans="1:6">
      <c r="A48" s="6"/>
      <c r="B48" s="133"/>
      <c r="C48" s="99"/>
      <c r="D48" s="99"/>
      <c r="E48" s="111"/>
      <c r="F48" s="111"/>
    </row>
    <row r="49" spans="1:6">
      <c r="A49" s="6"/>
      <c r="B49" s="133"/>
      <c r="C49" s="99"/>
      <c r="D49" s="99"/>
      <c r="E49" s="111"/>
      <c r="F49" s="111"/>
    </row>
    <row r="50" spans="1:6">
      <c r="A50" s="6"/>
      <c r="B50" s="2"/>
      <c r="C50" s="2"/>
      <c r="D50" s="2"/>
      <c r="E50" s="77"/>
      <c r="F50" s="77"/>
    </row>
  </sheetData>
  <mergeCells count="8">
    <mergeCell ref="A1:F1"/>
    <mergeCell ref="A9:B9"/>
    <mergeCell ref="A7:F7"/>
    <mergeCell ref="A2:F2"/>
    <mergeCell ref="A3:D3"/>
    <mergeCell ref="A4:D4"/>
    <mergeCell ref="A5:D5"/>
    <mergeCell ref="A6:F6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workbookViewId="0">
      <selection activeCell="I13" sqref="I13"/>
    </sheetView>
  </sheetViews>
  <sheetFormatPr defaultRowHeight="15.75"/>
  <cols>
    <col min="1" max="1" width="9.140625" style="13"/>
    <col min="2" max="2" width="23.85546875" style="8" customWidth="1"/>
    <col min="3" max="3" width="11.28515625" style="8" customWidth="1"/>
    <col min="4" max="4" width="20.85546875" style="8" customWidth="1"/>
    <col min="5" max="5" width="13.5703125" style="13" customWidth="1"/>
    <col min="6" max="6" width="10.85546875" style="60" customWidth="1"/>
  </cols>
  <sheetData>
    <row r="1" spans="1:6">
      <c r="A1" s="293" t="s">
        <v>43</v>
      </c>
      <c r="B1" s="293"/>
      <c r="C1" s="293"/>
      <c r="D1" s="293"/>
      <c r="E1" s="293"/>
      <c r="F1" s="293"/>
    </row>
    <row r="2" spans="1:6">
      <c r="A2" s="298" t="s">
        <v>30</v>
      </c>
      <c r="B2" s="297"/>
      <c r="C2" s="297"/>
      <c r="D2" s="297"/>
      <c r="E2" s="297"/>
      <c r="F2" s="297"/>
    </row>
    <row r="3" spans="1:6">
      <c r="A3" s="299" t="s">
        <v>0</v>
      </c>
      <c r="B3" s="305"/>
      <c r="C3" s="305"/>
      <c r="D3" s="305"/>
      <c r="E3" s="6"/>
      <c r="F3" s="5"/>
    </row>
    <row r="4" spans="1:6">
      <c r="A4" s="301" t="s">
        <v>1</v>
      </c>
      <c r="B4" s="306"/>
      <c r="C4" s="306"/>
      <c r="D4" s="306"/>
      <c r="E4" s="6"/>
      <c r="F4" s="5"/>
    </row>
    <row r="5" spans="1:6">
      <c r="A5" s="298" t="s">
        <v>2</v>
      </c>
      <c r="B5" s="297"/>
      <c r="C5" s="297"/>
      <c r="D5" s="297"/>
      <c r="E5" s="6"/>
      <c r="F5" s="5"/>
    </row>
    <row r="6" spans="1:6">
      <c r="A6" s="293" t="s">
        <v>222</v>
      </c>
      <c r="B6" s="297"/>
      <c r="C6" s="297"/>
      <c r="D6" s="297"/>
      <c r="E6" s="297"/>
      <c r="F6" s="297"/>
    </row>
    <row r="7" spans="1:6">
      <c r="A7" s="293" t="s">
        <v>223</v>
      </c>
      <c r="B7" s="297"/>
      <c r="C7" s="297"/>
      <c r="D7" s="297"/>
      <c r="E7" s="297"/>
      <c r="F7" s="297"/>
    </row>
    <row r="9" spans="1:6" ht="20.25" customHeight="1">
      <c r="A9" s="328" t="s">
        <v>45</v>
      </c>
      <c r="B9" s="328"/>
    </row>
    <row r="10" spans="1:6" ht="16.5" customHeight="1">
      <c r="B10" s="1"/>
      <c r="C10" s="13"/>
      <c r="D10" s="13"/>
      <c r="F10" s="13"/>
    </row>
    <row r="11" spans="1:6">
      <c r="A11" s="197" t="s">
        <v>13</v>
      </c>
      <c r="B11" s="198" t="s">
        <v>244</v>
      </c>
      <c r="C11" s="198" t="s">
        <v>243</v>
      </c>
      <c r="D11" s="198" t="s">
        <v>28</v>
      </c>
      <c r="E11" s="197" t="s">
        <v>29</v>
      </c>
      <c r="F11"/>
    </row>
    <row r="12" spans="1:6">
      <c r="A12" s="40">
        <v>1</v>
      </c>
      <c r="B12" s="196" t="s">
        <v>224</v>
      </c>
      <c r="C12" s="103">
        <v>2003</v>
      </c>
      <c r="D12" s="108" t="s">
        <v>63</v>
      </c>
      <c r="E12" s="40">
        <v>70.849999999999994</v>
      </c>
      <c r="F12"/>
    </row>
    <row r="13" spans="1:6" ht="15.75" customHeight="1">
      <c r="A13" s="40">
        <v>2</v>
      </c>
      <c r="B13" s="196" t="s">
        <v>107</v>
      </c>
      <c r="C13" s="103">
        <v>2003</v>
      </c>
      <c r="D13" s="108" t="s">
        <v>70</v>
      </c>
      <c r="E13" s="40">
        <v>70.5</v>
      </c>
      <c r="F13"/>
    </row>
    <row r="14" spans="1:6">
      <c r="A14" s="40">
        <v>3</v>
      </c>
      <c r="B14" s="196" t="s">
        <v>247</v>
      </c>
      <c r="C14" s="103">
        <v>2003</v>
      </c>
      <c r="D14" s="108" t="s">
        <v>63</v>
      </c>
      <c r="E14" s="40">
        <v>70.25</v>
      </c>
      <c r="F14"/>
    </row>
    <row r="15" spans="1:6" ht="15.75" customHeight="1">
      <c r="A15" s="40">
        <v>4</v>
      </c>
      <c r="B15" s="196" t="s">
        <v>250</v>
      </c>
      <c r="C15" s="103">
        <v>2004</v>
      </c>
      <c r="D15" s="103" t="s">
        <v>59</v>
      </c>
      <c r="E15" s="40">
        <v>68.988</v>
      </c>
      <c r="F15"/>
    </row>
    <row r="16" spans="1:6" ht="15.75" customHeight="1">
      <c r="A16" s="40">
        <v>5</v>
      </c>
      <c r="B16" s="196" t="s">
        <v>225</v>
      </c>
      <c r="C16" s="103">
        <v>2003</v>
      </c>
      <c r="D16" s="108" t="s">
        <v>63</v>
      </c>
      <c r="E16" s="40">
        <v>67.349999999999994</v>
      </c>
      <c r="F16"/>
    </row>
    <row r="17" spans="1:6">
      <c r="A17" s="40">
        <v>6</v>
      </c>
      <c r="B17" s="196" t="s">
        <v>226</v>
      </c>
      <c r="C17" s="103">
        <v>2003</v>
      </c>
      <c r="D17" s="103" t="s">
        <v>59</v>
      </c>
      <c r="E17" s="40">
        <v>65.313000000000002</v>
      </c>
      <c r="F17"/>
    </row>
    <row r="18" spans="1:6" ht="15" customHeight="1">
      <c r="A18" s="40">
        <v>7</v>
      </c>
      <c r="B18" s="196" t="s">
        <v>58</v>
      </c>
      <c r="C18" s="103">
        <v>2004</v>
      </c>
      <c r="D18" s="108" t="s">
        <v>59</v>
      </c>
      <c r="E18" s="40">
        <v>61.988</v>
      </c>
      <c r="F18"/>
    </row>
    <row r="19" spans="1:6" ht="15" customHeight="1">
      <c r="A19" s="40">
        <v>8</v>
      </c>
      <c r="B19" s="196" t="s">
        <v>227</v>
      </c>
      <c r="C19" s="103">
        <v>2004</v>
      </c>
      <c r="D19" s="103" t="s">
        <v>63</v>
      </c>
      <c r="E19" s="40">
        <v>61.613</v>
      </c>
      <c r="F19"/>
    </row>
    <row r="20" spans="1:6">
      <c r="A20" s="40">
        <v>9</v>
      </c>
      <c r="B20" s="196" t="s">
        <v>228</v>
      </c>
      <c r="C20" s="103">
        <v>2003</v>
      </c>
      <c r="D20" s="108" t="s">
        <v>59</v>
      </c>
      <c r="E20" s="40">
        <v>60.95</v>
      </c>
      <c r="F20"/>
    </row>
    <row r="21" spans="1:6" ht="15.75" customHeight="1">
      <c r="A21" s="40">
        <v>10</v>
      </c>
      <c r="B21" s="196" t="s">
        <v>229</v>
      </c>
      <c r="C21" s="103">
        <v>2003</v>
      </c>
      <c r="D21" s="103" t="s">
        <v>70</v>
      </c>
      <c r="E21" s="40">
        <v>60.813000000000002</v>
      </c>
      <c r="F21"/>
    </row>
    <row r="22" spans="1:6" ht="16.5" customHeight="1">
      <c r="A22" s="40">
        <v>11</v>
      </c>
      <c r="B22" s="196" t="s">
        <v>230</v>
      </c>
      <c r="C22" s="103">
        <v>2003</v>
      </c>
      <c r="D22" s="108" t="s">
        <v>63</v>
      </c>
      <c r="E22" s="40">
        <v>60.774999999999999</v>
      </c>
      <c r="F22"/>
    </row>
    <row r="23" spans="1:6" ht="16.5" customHeight="1">
      <c r="A23" s="40">
        <v>12</v>
      </c>
      <c r="B23" s="196" t="s">
        <v>231</v>
      </c>
      <c r="C23" s="103">
        <v>2003</v>
      </c>
      <c r="D23" s="103" t="s">
        <v>90</v>
      </c>
      <c r="E23" s="40">
        <v>58.438000000000002</v>
      </c>
      <c r="F23"/>
    </row>
    <row r="24" spans="1:6">
      <c r="A24" s="40">
        <v>13</v>
      </c>
      <c r="B24" s="196" t="s">
        <v>232</v>
      </c>
      <c r="C24" s="103">
        <v>2003</v>
      </c>
      <c r="D24" s="108" t="s">
        <v>63</v>
      </c>
      <c r="E24" s="40">
        <v>58.162999999999997</v>
      </c>
      <c r="F24"/>
    </row>
    <row r="25" spans="1:6" ht="20.25" customHeight="1">
      <c r="A25" s="40">
        <v>14</v>
      </c>
      <c r="B25" s="196" t="s">
        <v>233</v>
      </c>
      <c r="C25" s="103">
        <v>2004</v>
      </c>
      <c r="D25" s="103" t="s">
        <v>59</v>
      </c>
      <c r="E25" s="40">
        <v>55.1</v>
      </c>
      <c r="F25"/>
    </row>
    <row r="26" spans="1:6">
      <c r="A26" s="40">
        <v>15</v>
      </c>
      <c r="B26" s="196" t="s">
        <v>234</v>
      </c>
      <c r="C26" s="103">
        <v>2003</v>
      </c>
      <c r="D26" s="108" t="s">
        <v>61</v>
      </c>
      <c r="E26" s="40">
        <v>54.287999999999997</v>
      </c>
      <c r="F26"/>
    </row>
    <row r="27" spans="1:6">
      <c r="A27" s="40">
        <v>16</v>
      </c>
      <c r="B27" s="196" t="s">
        <v>235</v>
      </c>
      <c r="C27" s="103">
        <v>2003</v>
      </c>
      <c r="D27" s="103" t="s">
        <v>219</v>
      </c>
      <c r="E27" s="40">
        <v>54.088000000000001</v>
      </c>
      <c r="F27"/>
    </row>
    <row r="28" spans="1:6">
      <c r="A28" s="40">
        <v>17</v>
      </c>
      <c r="B28" s="196" t="s">
        <v>236</v>
      </c>
      <c r="C28" s="103">
        <v>2004</v>
      </c>
      <c r="D28" s="108" t="s">
        <v>61</v>
      </c>
      <c r="E28" s="40">
        <v>54.024999999999999</v>
      </c>
      <c r="F28"/>
    </row>
    <row r="29" spans="1:6" ht="19.5" customHeight="1">
      <c r="A29" s="40">
        <v>18</v>
      </c>
      <c r="B29" s="196" t="s">
        <v>237</v>
      </c>
      <c r="C29" s="103">
        <v>2003</v>
      </c>
      <c r="D29" s="103" t="s">
        <v>219</v>
      </c>
      <c r="E29" s="40">
        <v>51.8</v>
      </c>
      <c r="F29"/>
    </row>
    <row r="30" spans="1:6" ht="18.75" customHeight="1">
      <c r="A30" s="6"/>
      <c r="B30" s="194"/>
      <c r="C30" s="99"/>
      <c r="D30" s="111"/>
      <c r="E30" s="6"/>
      <c r="F30" s="144"/>
    </row>
    <row r="31" spans="1:6">
      <c r="A31" s="6"/>
      <c r="B31" s="194"/>
      <c r="C31" s="99"/>
      <c r="D31" s="99"/>
      <c r="E31" s="6"/>
      <c r="F31" s="144"/>
    </row>
    <row r="32" spans="1:6">
      <c r="A32" s="6"/>
      <c r="B32" s="194"/>
      <c r="C32" s="99"/>
      <c r="D32" s="111"/>
      <c r="E32" s="6"/>
      <c r="F32" s="144"/>
    </row>
    <row r="33" spans="1:6" hidden="1">
      <c r="A33" s="6"/>
      <c r="B33" s="194"/>
      <c r="C33" s="99"/>
      <c r="D33" s="99"/>
      <c r="E33" s="6"/>
      <c r="F33" s="144"/>
    </row>
    <row r="34" spans="1:6" hidden="1">
      <c r="A34" s="6"/>
      <c r="B34" s="2"/>
      <c r="C34" s="99"/>
      <c r="D34" s="111"/>
      <c r="E34" s="6"/>
      <c r="F34" s="144"/>
    </row>
    <row r="35" spans="1:6">
      <c r="A35" s="6"/>
      <c r="B35" s="194"/>
      <c r="C35" s="99"/>
      <c r="D35" s="111"/>
      <c r="E35" s="6"/>
      <c r="F35" s="144"/>
    </row>
    <row r="36" spans="1:6">
      <c r="A36" s="6"/>
      <c r="B36" s="194"/>
      <c r="C36" s="99"/>
      <c r="D36" s="99"/>
      <c r="E36" s="6"/>
      <c r="F36" s="144"/>
    </row>
    <row r="37" spans="1:6">
      <c r="A37" s="6"/>
      <c r="B37" s="194"/>
      <c r="C37" s="99"/>
      <c r="D37" s="99"/>
      <c r="E37" s="6"/>
      <c r="F37" s="144"/>
    </row>
    <row r="38" spans="1:6">
      <c r="A38" s="6"/>
      <c r="B38" s="194"/>
      <c r="C38" s="99"/>
      <c r="D38" s="111"/>
      <c r="E38" s="6"/>
      <c r="F38" s="144"/>
    </row>
    <row r="39" spans="1:6">
      <c r="A39" s="6"/>
      <c r="B39" s="194"/>
      <c r="C39" s="99"/>
      <c r="D39" s="99"/>
      <c r="E39" s="6"/>
      <c r="F39" s="144"/>
    </row>
    <row r="40" spans="1:6" ht="19.5" customHeight="1">
      <c r="A40" s="6"/>
      <c r="B40" s="194"/>
      <c r="C40" s="99"/>
      <c r="D40" s="111"/>
      <c r="E40" s="6"/>
      <c r="F40" s="144"/>
    </row>
    <row r="41" spans="1:6">
      <c r="A41" s="6"/>
      <c r="B41" s="194"/>
      <c r="C41" s="99"/>
      <c r="D41" s="111"/>
      <c r="E41" s="6"/>
      <c r="F41" s="144"/>
    </row>
    <row r="42" spans="1:6">
      <c r="A42" s="6"/>
      <c r="B42" s="194"/>
      <c r="C42" s="99"/>
      <c r="D42" s="99"/>
      <c r="E42" s="111"/>
      <c r="F42" s="111"/>
    </row>
    <row r="43" spans="1:6">
      <c r="A43" s="6"/>
      <c r="B43" s="194"/>
      <c r="C43" s="99"/>
      <c r="D43" s="99"/>
      <c r="E43" s="111"/>
      <c r="F43" s="111"/>
    </row>
    <row r="44" spans="1:6">
      <c r="A44" s="6"/>
      <c r="B44" s="194"/>
      <c r="C44" s="99"/>
      <c r="D44" s="99"/>
      <c r="E44" s="111"/>
      <c r="F44" s="111"/>
    </row>
    <row r="45" spans="1:6">
      <c r="A45" s="6"/>
      <c r="B45" s="3"/>
      <c r="C45" s="99"/>
      <c r="D45" s="99"/>
      <c r="E45" s="111"/>
      <c r="F45" s="111"/>
    </row>
    <row r="46" spans="1:6">
      <c r="A46" s="6"/>
      <c r="B46" s="3"/>
      <c r="C46" s="99"/>
      <c r="D46" s="111"/>
      <c r="E46" s="111"/>
      <c r="F46" s="111"/>
    </row>
    <row r="47" spans="1:6">
      <c r="A47" s="6"/>
      <c r="B47" s="3"/>
      <c r="C47" s="99"/>
      <c r="D47" s="99"/>
      <c r="E47" s="111"/>
      <c r="F47" s="111"/>
    </row>
    <row r="48" spans="1:6">
      <c r="A48" s="6"/>
      <c r="B48" s="3"/>
      <c r="C48" s="99"/>
      <c r="D48" s="99"/>
      <c r="E48" s="111"/>
      <c r="F48" s="111"/>
    </row>
    <row r="49" spans="1:6">
      <c r="A49" s="6"/>
      <c r="B49" s="3"/>
      <c r="C49" s="99"/>
      <c r="D49" s="99"/>
      <c r="E49" s="111"/>
      <c r="F49" s="111"/>
    </row>
    <row r="50" spans="1:6">
      <c r="A50" s="6"/>
      <c r="B50" s="2"/>
      <c r="C50" s="2"/>
      <c r="D50" s="2"/>
      <c r="E50" s="6"/>
      <c r="F50" s="77"/>
    </row>
  </sheetData>
  <mergeCells count="8">
    <mergeCell ref="A9:B9"/>
    <mergeCell ref="A6:F6"/>
    <mergeCell ref="A7:F7"/>
    <mergeCell ref="A1:F1"/>
    <mergeCell ref="A2:F2"/>
    <mergeCell ref="A3:D3"/>
    <mergeCell ref="A4:D4"/>
    <mergeCell ref="A5:D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Оп (оценки)</vt:lpstr>
      <vt:lpstr>ОП (итог)</vt:lpstr>
      <vt:lpstr>Техническое соло (оценки)</vt:lpstr>
      <vt:lpstr>Техническое соло (итог) </vt:lpstr>
      <vt:lpstr>Соло (оценки) 2001-2002</vt:lpstr>
      <vt:lpstr>Соло (оценки) 2003-2004</vt:lpstr>
      <vt:lpstr>Соло (оценки) 2005 и мл</vt:lpstr>
      <vt:lpstr>Соло ( итог) 2001-2002</vt:lpstr>
      <vt:lpstr>Соло ( итог) 2003-2004</vt:lpstr>
      <vt:lpstr>Соло ( итог) 2005 и мл</vt:lpstr>
      <vt:lpstr>Дуэты (оценки) 2001-2002</vt:lpstr>
      <vt:lpstr>Дуэты (оценки) 2003-2004</vt:lpstr>
      <vt:lpstr>Дуэты (оценки) 2005 и мл</vt:lpstr>
      <vt:lpstr>Дуэты ( итог) 2001-2002</vt:lpstr>
      <vt:lpstr>Дуэты ( итог) 2003-2004</vt:lpstr>
      <vt:lpstr>Дуэты ( итог) 2005 и мл</vt:lpstr>
      <vt:lpstr>Комби (оценки)</vt:lpstr>
      <vt:lpstr>Комби (итог) </vt:lpstr>
      <vt:lpstr>Титульный лист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Oksana</cp:lastModifiedBy>
  <cp:lastPrinted>2013-03-12T22:35:03Z</cp:lastPrinted>
  <dcterms:created xsi:type="dcterms:W3CDTF">2012-11-19T04:34:08Z</dcterms:created>
  <dcterms:modified xsi:type="dcterms:W3CDTF">2013-03-25T07:11:07Z</dcterms:modified>
</cp:coreProperties>
</file>